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ОКП\Метрология\нгрэс-поверка ПТК\Запрос ТКП\"/>
    </mc:Choice>
  </mc:AlternateContent>
  <bookViews>
    <workbookView xWindow="22932" yWindow="1512" windowWidth="23256" windowHeight="14016" tabRatio="731"/>
  </bookViews>
  <sheets>
    <sheet name="общая Фортум" sheetId="30" r:id="rId1"/>
  </sheets>
  <definedNames>
    <definedName name="_xlnm._FilterDatabase" localSheetId="0" hidden="1">'общая Фортум'!$A$10:$G$13</definedName>
    <definedName name="_xlnm.Print_Area" localSheetId="0">'общая Фортум'!$A$1:$G$25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0" l="1"/>
  <c r="G21" i="30"/>
  <c r="G20" i="30"/>
  <c r="G19" i="30"/>
  <c r="G18" i="30"/>
  <c r="G17" i="30"/>
  <c r="G16" i="30"/>
  <c r="G15" i="30"/>
  <c r="G14" i="30"/>
  <c r="G13" i="30"/>
  <c r="G12" i="30"/>
  <c r="G11" i="30"/>
  <c r="G23" i="30" l="1"/>
  <c r="E22" i="30"/>
  <c r="E21" i="30"/>
  <c r="E20" i="30"/>
  <c r="E19" i="30"/>
  <c r="E18" i="30"/>
  <c r="E17" i="30"/>
  <c r="E16" i="30"/>
  <c r="E15" i="30"/>
  <c r="E14" i="30"/>
  <c r="E13" i="30"/>
  <c r="E12" i="30"/>
  <c r="E11" i="30"/>
</calcChain>
</file>

<file path=xl/comments1.xml><?xml version="1.0" encoding="utf-8"?>
<comments xmlns="http://schemas.openxmlformats.org/spreadsheetml/2006/main">
  <authors>
    <author>Sudakova Olga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>Участнику в графе 6 указать цену за единицу в руб. без НДС с округлением до целого значения</t>
        </r>
      </text>
    </comment>
  </commentList>
</comments>
</file>

<file path=xl/sharedStrings.xml><?xml version="1.0" encoding="utf-8"?>
<sst xmlns="http://schemas.openxmlformats.org/spreadsheetml/2006/main" count="60" uniqueCount="39">
  <si>
    <t>№ п.п.</t>
  </si>
  <si>
    <t>Ед. изм.</t>
  </si>
  <si>
    <t>Кол-во</t>
  </si>
  <si>
    <t>1</t>
  </si>
  <si>
    <t>Наименование участника:</t>
  </si>
  <si>
    <t>ИНН:</t>
  </si>
  <si>
    <t>Прейскурант*</t>
  </si>
  <si>
    <t>2</t>
  </si>
  <si>
    <t>3</t>
  </si>
  <si>
    <t>4</t>
  </si>
  <si>
    <t>Итого за год</t>
  </si>
  <si>
    <t>Цена за единицу</t>
  </si>
  <si>
    <t>Наименование услуг</t>
  </si>
  <si>
    <t>цены в руб.без НДС</t>
  </si>
  <si>
    <t>вид операции</t>
  </si>
  <si>
    <t>поверка</t>
  </si>
  <si>
    <t>калибровка</t>
  </si>
  <si>
    <t>шт</t>
  </si>
  <si>
    <t>Показатель</t>
  </si>
  <si>
    <t>Измерительные каналы давления</t>
  </si>
  <si>
    <t>Измерительные каналы температуры</t>
  </si>
  <si>
    <t>Измерительные каналы уровня</t>
  </si>
  <si>
    <t>Измерительные каналы расхода</t>
  </si>
  <si>
    <t>Измерительные каналы состава и свойств веществ</t>
  </si>
  <si>
    <t>Измерительные каналы мех. величин</t>
  </si>
  <si>
    <t>Измерительные каналы электрических величин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</si>
  <si>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</si>
  <si>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</si>
  <si>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</si>
  <si>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</si>
  <si>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</si>
  <si>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</si>
  <si>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</si>
  <si>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</si>
  <si>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</si>
  <si>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 xml:space="preserve">Форма___Расчет цены
</t>
  </si>
  <si>
    <t xml:space="preserve">Поверка и калибровка средств измерений программно-технического комплекса (ПТК) Няганской ГРЭС </t>
  </si>
  <si>
    <t>7=гр.5*гр.6</t>
  </si>
  <si>
    <t>* В цену включены все затраты, связанные с исполнением обязательств по Договору (в том числе стоимость расходных материалов, командировочных и иных расходов согласно ТЗ)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</si>
</sst>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5" applyNumberFormat="1" applyFont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horizontal="center"/>
    </xf>
    <xf numFmtId="3" fontId="6" fillId="3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5" fillId="0" borderId="1" xfId="5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4" fillId="0" borderId="0" xfId="0" applyFont="1"/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justify" vertical="center" wrapText="1"/>
    </xf>
    <xf numFmtId="3" fontId="16" fillId="3" borderId="1" xfId="1" applyNumberFormat="1" applyFont="1" applyFill="1" applyBorder="1" applyAlignment="1">
      <alignment horizontal="center" vertical="center"/>
    </xf>
    <xf numFmtId="164" fontId="9" fillId="0" borderId="1" xfId="5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164" fontId="6" fillId="2" borderId="1" xfId="5" applyNumberFormat="1" applyFont="1" applyFill="1" applyBorder="1" applyAlignment="1" applyProtection="1">
      <alignment horizontal="center" vertical="center"/>
      <protection locked="0"/>
    </xf>
  </cellXfs>
  <cellStyles count="6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 2 2" xfId="1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selection activeCell="B7" sqref="B7"/>
    </sheetView>
  </sheetViews>
  <sheetFormatPr defaultColWidth="8.88671875" defaultRowHeight="13.2" x14ac:dyDescent="0.25"/>
  <cols>
    <col min="1" max="1" width="5.33203125" style="1" customWidth="1"/>
    <col min="2" max="2" width="43.21875" style="1" customWidth="1"/>
    <col min="3" max="3" width="11.33203125" style="3" customWidth="1"/>
    <col min="4" max="4" width="8.33203125" style="1" customWidth="1"/>
    <col min="5" max="5" width="7.5546875" style="1" customWidth="1"/>
    <col min="6" max="6" width="11.21875" style="3" customWidth="1"/>
    <col min="7" max="7" width="12.77734375" style="4" customWidth="1"/>
    <col min="8" max="16384" width="8.88671875" style="1"/>
  </cols>
  <sheetData>
    <row r="1" spans="1:7" s="43" customFormat="1" ht="18.75" customHeight="1" x14ac:dyDescent="0.25">
      <c r="A1" s="40" t="s">
        <v>35</v>
      </c>
      <c r="B1" s="41"/>
      <c r="C1" s="42"/>
    </row>
    <row r="2" spans="1:7" s="43" customFormat="1" x14ac:dyDescent="0.25">
      <c r="A2" s="44" t="s">
        <v>4</v>
      </c>
      <c r="B2" s="45"/>
      <c r="C2" s="46"/>
    </row>
    <row r="3" spans="1:7" s="43" customFormat="1" x14ac:dyDescent="0.25">
      <c r="A3" s="44" t="s">
        <v>5</v>
      </c>
      <c r="B3" s="45"/>
      <c r="C3" s="46"/>
    </row>
    <row r="4" spans="1:7" x14ac:dyDescent="0.25">
      <c r="A4" s="30" t="s">
        <v>6</v>
      </c>
      <c r="B4" s="30"/>
      <c r="C4" s="30"/>
      <c r="D4" s="30"/>
      <c r="E4" s="30"/>
      <c r="F4" s="30"/>
      <c r="G4" s="30"/>
    </row>
    <row r="5" spans="1:7" ht="21" customHeight="1" x14ac:dyDescent="0.25">
      <c r="A5" s="37" t="s">
        <v>36</v>
      </c>
      <c r="B5" s="37"/>
      <c r="C5" s="37"/>
      <c r="D5" s="37"/>
      <c r="E5" s="37"/>
      <c r="F5" s="37"/>
      <c r="G5" s="37"/>
    </row>
    <row r="6" spans="1:7" x14ac:dyDescent="0.25">
      <c r="A6" s="9"/>
      <c r="B6" s="9"/>
      <c r="C6" s="11"/>
      <c r="D6" s="9"/>
      <c r="E6" s="9"/>
      <c r="F6" s="9"/>
      <c r="G6" s="9"/>
    </row>
    <row r="7" spans="1:7" x14ac:dyDescent="0.25">
      <c r="D7" s="38" t="s">
        <v>13</v>
      </c>
      <c r="E7" s="39"/>
      <c r="F7" s="31">
        <v>2023</v>
      </c>
      <c r="G7" s="31"/>
    </row>
    <row r="8" spans="1:7" ht="16.2" customHeight="1" x14ac:dyDescent="0.25">
      <c r="A8" s="32" t="s">
        <v>0</v>
      </c>
      <c r="B8" s="34" t="s">
        <v>12</v>
      </c>
      <c r="C8" s="34" t="s">
        <v>14</v>
      </c>
      <c r="D8" s="34" t="s">
        <v>18</v>
      </c>
      <c r="E8" s="34"/>
      <c r="F8" s="35" t="s">
        <v>11</v>
      </c>
      <c r="G8" s="36" t="s">
        <v>26</v>
      </c>
    </row>
    <row r="9" spans="1:7" ht="18.600000000000001" customHeight="1" x14ac:dyDescent="0.25">
      <c r="A9" s="33"/>
      <c r="B9" s="34"/>
      <c r="C9" s="34"/>
      <c r="D9" s="13" t="s">
        <v>1</v>
      </c>
      <c r="E9" s="13" t="s">
        <v>2</v>
      </c>
      <c r="F9" s="35"/>
      <c r="G9" s="36"/>
    </row>
    <row r="10" spans="1:7" s="21" customFormat="1" ht="9.6" x14ac:dyDescent="0.2">
      <c r="A10" s="18">
        <v>1</v>
      </c>
      <c r="B10" s="19">
        <v>2</v>
      </c>
      <c r="C10" s="19">
        <v>3</v>
      </c>
      <c r="D10" s="19">
        <v>4</v>
      </c>
      <c r="E10" s="19">
        <v>5</v>
      </c>
      <c r="F10" s="20">
        <v>6</v>
      </c>
      <c r="G10" s="20" t="s">
        <v>37</v>
      </c>
    </row>
    <row r="11" spans="1:7" ht="13.8" customHeight="1" x14ac:dyDescent="0.25">
      <c r="A11" s="15" t="s">
        <v>3</v>
      </c>
      <c r="B11" s="27" t="s">
        <v>19</v>
      </c>
      <c r="C11" s="16" t="s">
        <v>16</v>
      </c>
      <c r="D11" s="2" t="s">
        <v>17</v>
      </c>
      <c r="E11" s="10">
        <f>125+124+124+51</f>
        <v>424</v>
      </c>
      <c r="F11" s="47">
        <v>1</v>
      </c>
      <c r="G11" s="14">
        <f t="shared" ref="G11:G22" si="0">E11*F11</f>
        <v>424</v>
      </c>
    </row>
    <row r="12" spans="1:7" ht="13.8" customHeight="1" x14ac:dyDescent="0.25">
      <c r="A12" s="15" t="s">
        <v>7</v>
      </c>
      <c r="B12" s="28"/>
      <c r="C12" s="16" t="s">
        <v>15</v>
      </c>
      <c r="D12" s="2" t="s">
        <v>17</v>
      </c>
      <c r="E12" s="10">
        <f>104+104+104+18</f>
        <v>330</v>
      </c>
      <c r="F12" s="47">
        <v>1</v>
      </c>
      <c r="G12" s="14">
        <f t="shared" si="0"/>
        <v>330</v>
      </c>
    </row>
    <row r="13" spans="1:7" ht="13.8" customHeight="1" x14ac:dyDescent="0.25">
      <c r="A13" s="15" t="s">
        <v>8</v>
      </c>
      <c r="B13" s="27" t="s">
        <v>20</v>
      </c>
      <c r="C13" s="16" t="s">
        <v>16</v>
      </c>
      <c r="D13" s="2" t="s">
        <v>17</v>
      </c>
      <c r="E13" s="10">
        <f>572+580+580+68</f>
        <v>1800</v>
      </c>
      <c r="F13" s="47">
        <v>1</v>
      </c>
      <c r="G13" s="14">
        <f t="shared" si="0"/>
        <v>1800</v>
      </c>
    </row>
    <row r="14" spans="1:7" ht="13.8" customHeight="1" x14ac:dyDescent="0.25">
      <c r="A14" s="15" t="s">
        <v>9</v>
      </c>
      <c r="B14" s="28"/>
      <c r="C14" s="16" t="s">
        <v>15</v>
      </c>
      <c r="D14" s="2" t="s">
        <v>17</v>
      </c>
      <c r="E14" s="10">
        <f>2+2+2+10</f>
        <v>16</v>
      </c>
      <c r="F14" s="47">
        <v>1</v>
      </c>
      <c r="G14" s="14">
        <f t="shared" si="0"/>
        <v>16</v>
      </c>
    </row>
    <row r="15" spans="1:7" ht="13.8" customHeight="1" x14ac:dyDescent="0.25">
      <c r="A15" s="15" t="s">
        <v>27</v>
      </c>
      <c r="B15" s="27" t="s">
        <v>21</v>
      </c>
      <c r="C15" s="16" t="s">
        <v>16</v>
      </c>
      <c r="D15" s="2" t="s">
        <v>17</v>
      </c>
      <c r="E15" s="10">
        <f>37+36+37+34</f>
        <v>144</v>
      </c>
      <c r="F15" s="47">
        <v>1</v>
      </c>
      <c r="G15" s="14">
        <f t="shared" si="0"/>
        <v>144</v>
      </c>
    </row>
    <row r="16" spans="1:7" ht="13.8" customHeight="1" x14ac:dyDescent="0.25">
      <c r="A16" s="15" t="s">
        <v>28</v>
      </c>
      <c r="B16" s="28"/>
      <c r="C16" s="16" t="s">
        <v>15</v>
      </c>
      <c r="D16" s="2" t="s">
        <v>17</v>
      </c>
      <c r="E16" s="10">
        <f>4+4+4</f>
        <v>12</v>
      </c>
      <c r="F16" s="47">
        <v>1</v>
      </c>
      <c r="G16" s="14">
        <f t="shared" si="0"/>
        <v>12</v>
      </c>
    </row>
    <row r="17" spans="1:7" ht="13.8" customHeight="1" x14ac:dyDescent="0.25">
      <c r="A17" s="15" t="s">
        <v>29</v>
      </c>
      <c r="B17" s="27" t="s">
        <v>22</v>
      </c>
      <c r="C17" s="16" t="s">
        <v>16</v>
      </c>
      <c r="D17" s="2" t="s">
        <v>17</v>
      </c>
      <c r="E17" s="10">
        <f>49+50+50+31</f>
        <v>180</v>
      </c>
      <c r="F17" s="47">
        <v>1</v>
      </c>
      <c r="G17" s="14">
        <f t="shared" si="0"/>
        <v>180</v>
      </c>
    </row>
    <row r="18" spans="1:7" ht="13.8" customHeight="1" x14ac:dyDescent="0.25">
      <c r="A18" s="15" t="s">
        <v>30</v>
      </c>
      <c r="B18" s="28"/>
      <c r="C18" s="16" t="s">
        <v>15</v>
      </c>
      <c r="D18" s="2" t="s">
        <v>17</v>
      </c>
      <c r="E18" s="10">
        <f>2+2+2+13</f>
        <v>19</v>
      </c>
      <c r="F18" s="47">
        <v>1</v>
      </c>
      <c r="G18" s="14">
        <f t="shared" si="0"/>
        <v>19</v>
      </c>
    </row>
    <row r="19" spans="1:7" ht="19.8" customHeight="1" x14ac:dyDescent="0.25">
      <c r="A19" s="15" t="s">
        <v>31</v>
      </c>
      <c r="B19" s="27" t="s">
        <v>23</v>
      </c>
      <c r="C19" s="16" t="s">
        <v>16</v>
      </c>
      <c r="D19" s="2" t="s">
        <v>17</v>
      </c>
      <c r="E19" s="10">
        <f>79+72+78+95</f>
        <v>324</v>
      </c>
      <c r="F19" s="47">
        <v>1</v>
      </c>
      <c r="G19" s="14">
        <f t="shared" si="0"/>
        <v>324</v>
      </c>
    </row>
    <row r="20" spans="1:7" ht="13.8" customHeight="1" x14ac:dyDescent="0.25">
      <c r="A20" s="15" t="s">
        <v>32</v>
      </c>
      <c r="B20" s="28"/>
      <c r="C20" s="16" t="s">
        <v>15</v>
      </c>
      <c r="D20" s="2" t="s">
        <v>17</v>
      </c>
      <c r="E20" s="10">
        <f>11+11+11+15</f>
        <v>48</v>
      </c>
      <c r="F20" s="47">
        <v>1</v>
      </c>
      <c r="G20" s="14">
        <f t="shared" si="0"/>
        <v>48</v>
      </c>
    </row>
    <row r="21" spans="1:7" ht="13.8" x14ac:dyDescent="0.25">
      <c r="A21" s="15" t="s">
        <v>33</v>
      </c>
      <c r="B21" s="17" t="s">
        <v>24</v>
      </c>
      <c r="C21" s="16" t="s">
        <v>16</v>
      </c>
      <c r="D21" s="2" t="s">
        <v>17</v>
      </c>
      <c r="E21" s="10">
        <f>115+54+52+18</f>
        <v>239</v>
      </c>
      <c r="F21" s="47">
        <v>1</v>
      </c>
      <c r="G21" s="14">
        <f t="shared" si="0"/>
        <v>239</v>
      </c>
    </row>
    <row r="22" spans="1:7" ht="13.8" x14ac:dyDescent="0.25">
      <c r="A22" s="15" t="s">
        <v>34</v>
      </c>
      <c r="B22" s="17" t="s">
        <v>25</v>
      </c>
      <c r="C22" s="16" t="s">
        <v>16</v>
      </c>
      <c r="D22" s="2" t="s">
        <v>17</v>
      </c>
      <c r="E22" s="10">
        <f>29+27+16+13</f>
        <v>85</v>
      </c>
      <c r="F22" s="47">
        <v>1</v>
      </c>
      <c r="G22" s="14">
        <f t="shared" si="0"/>
        <v>85</v>
      </c>
    </row>
    <row r="23" spans="1:7" x14ac:dyDescent="0.25">
      <c r="A23" s="12"/>
      <c r="B23" s="22" t="s">
        <v>10</v>
      </c>
      <c r="C23" s="22"/>
      <c r="D23" s="23"/>
      <c r="E23" s="24"/>
      <c r="F23" s="25"/>
      <c r="G23" s="26">
        <f>SUM(G11:G22)</f>
        <v>3621</v>
      </c>
    </row>
    <row r="24" spans="1:7" ht="10.8" customHeight="1" x14ac:dyDescent="0.25">
      <c r="A24" s="5"/>
      <c r="B24" s="5"/>
      <c r="C24" s="5"/>
      <c r="D24" s="6"/>
      <c r="E24" s="6"/>
      <c r="F24" s="8"/>
      <c r="G24" s="7"/>
    </row>
    <row r="25" spans="1:7" ht="33" customHeight="1" x14ac:dyDescent="0.25">
      <c r="A25" s="29" t="s">
        <v>38</v>
      </c>
      <c r="B25" s="29"/>
      <c r="C25" s="29"/>
      <c r="D25" s="29"/>
      <c r="E25" s="29"/>
      <c r="F25" s="29"/>
      <c r="G25" s="29"/>
    </row>
  </sheetData>
  <sheetProtection algorithmName="SHA-512" hashValue="u44wtShnLTTRYXnLBKtGaYbtLm1ykUW7ftdL/8foWOaezrCx/rk88BLzKbeLLZhcaoh2GjSeOb2AJJFaNb85VA==" saltValue="9ykSWo9JuohI0norS8U/tA==" spinCount="100000" sheet="1" objects="1" scenarios="1"/>
  <mergeCells count="17">
    <mergeCell ref="B17:B18"/>
    <mergeCell ref="B19:B20"/>
    <mergeCell ref="B11:B12"/>
    <mergeCell ref="B13:B14"/>
    <mergeCell ref="A1:B1"/>
    <mergeCell ref="A25:G25"/>
    <mergeCell ref="A4:G4"/>
    <mergeCell ref="F7:G7"/>
    <mergeCell ref="A8:A9"/>
    <mergeCell ref="B8:B9"/>
    <mergeCell ref="D8:E8"/>
    <mergeCell ref="F8:F9"/>
    <mergeCell ref="G8:G9"/>
    <mergeCell ref="A5:G5"/>
    <mergeCell ref="C8:C9"/>
    <mergeCell ref="D7:E7"/>
    <mergeCell ref="B15:B16"/>
  </mergeCells>
  <phoneticPr fontId="12" type="noConversion"/>
  <pageMargins left="0.70866141732283472" right="0.51181102362204722" top="0.59055118110236227" bottom="0.59055118110236227" header="0.31496062992125984" footer="0.31496062992125984"/>
  <pageSetup paperSize="9" scale="8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Фортум</vt:lpstr>
      <vt:lpstr>'общая Фортум'!Область_печати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Kondratyeva Nataliya Vladimirovna</cp:lastModifiedBy>
  <cp:lastPrinted>2020-10-07T10:53:19Z</cp:lastPrinted>
  <dcterms:created xsi:type="dcterms:W3CDTF">2019-10-02T04:20:00Z</dcterms:created>
  <dcterms:modified xsi:type="dcterms:W3CDTF">2022-07-13T04:34:56Z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anton.tikhonov@fortum.com</vt:lpwstr>
  </property>
  <property fmtid="{D5CDD505-2E9C-101B-9397-08002B2CF9AE}" pid="5" name="MSIP_Label_65c3b1a5-3e25-4525-b923-a0572e679d8b_SetDate">
    <vt:lpwstr>2019-10-02T04:38:33.2893426Z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ActionId">
    <vt:lpwstr>1ad2de71-e2dc-4bde-9c39-24baa1fe7d5c</vt:lpwstr>
  </property>
  <property fmtid="{D5CDD505-2E9C-101B-9397-08002B2CF9AE}" pid="9" name="MSIP_Label_65c3b1a5-3e25-4525-b923-a0572e679d8b_Extended_MSFT_Method">
    <vt:lpwstr>Automatic</vt:lpwstr>
  </property>
  <property fmtid="{D5CDD505-2E9C-101B-9397-08002B2CF9AE}" pid="10" name="MSIP_Label_f45044c0-b6aa-4b2b-834d-65c9ef8bb134_Enabled">
    <vt:lpwstr>True</vt:lpwstr>
  </property>
  <property fmtid="{D5CDD505-2E9C-101B-9397-08002B2CF9AE}" pid="11" name="MSIP_Label_f45044c0-b6aa-4b2b-834d-65c9ef8bb134_SiteId">
    <vt:lpwstr>62a9c2c8-8b09-43be-a7fb-9a87875714a9</vt:lpwstr>
  </property>
  <property fmtid="{D5CDD505-2E9C-101B-9397-08002B2CF9AE}" pid="12" name="MSIP_Label_f45044c0-b6aa-4b2b-834d-65c9ef8bb134_Owner">
    <vt:lpwstr>anton.tikhonov@fortum.com</vt:lpwstr>
  </property>
  <property fmtid="{D5CDD505-2E9C-101B-9397-08002B2CF9AE}" pid="13" name="MSIP_Label_f45044c0-b6aa-4b2b-834d-65c9ef8bb134_SetDate">
    <vt:lpwstr>2019-10-02T04:38:33.2893426Z</vt:lpwstr>
  </property>
  <property fmtid="{D5CDD505-2E9C-101B-9397-08002B2CF9AE}" pid="14" name="MSIP_Label_f45044c0-b6aa-4b2b-834d-65c9ef8bb134_Name">
    <vt:lpwstr>Hide Visual Label</vt:lpwstr>
  </property>
  <property fmtid="{D5CDD505-2E9C-101B-9397-08002B2CF9AE}" pid="15" name="MSIP_Label_f45044c0-b6aa-4b2b-834d-65c9ef8bb134_Application">
    <vt:lpwstr>Microsoft Azure Information Protection</vt:lpwstr>
  </property>
  <property fmtid="{D5CDD505-2E9C-101B-9397-08002B2CF9AE}" pid="16" name="MSIP_Label_f45044c0-b6aa-4b2b-834d-65c9ef8bb134_ActionId">
    <vt:lpwstr>1ad2de71-e2dc-4bde-9c39-24baa1fe7d5c</vt:lpwstr>
  </property>
  <property fmtid="{D5CDD505-2E9C-101B-9397-08002B2CF9AE}" pid="17" name="MSIP_Label_f45044c0-b6aa-4b2b-834d-65c9ef8bb134_Parent">
    <vt:lpwstr>65c3b1a5-3e25-4525-b923-a0572e679d8b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Sensitivity">
    <vt:lpwstr>Internal Hide Visual Label</vt:lpwstr>
  </property>
  <property fmtid="{D5CDD505-2E9C-101B-9397-08002B2CF9AE}" pid="20" name="_AdHocReviewCycleID">
    <vt:i4>-717877284</vt:i4>
  </property>
  <property fmtid="{D5CDD505-2E9C-101B-9397-08002B2CF9AE}" pid="21" name="_NewReviewCycle">
    <vt:lpwstr/>
  </property>
  <property fmtid="{D5CDD505-2E9C-101B-9397-08002B2CF9AE}" pid="22" name="_EmailSubject">
    <vt:lpwstr>29.01.2020-от СЦ-прейскурант ТЗ 1000-ЭКС-1502/000/01 сопровождение КИС САП</vt:lpwstr>
  </property>
  <property fmtid="{D5CDD505-2E9C-101B-9397-08002B2CF9AE}" pid="23" name="_AuthorEmail">
    <vt:lpwstr>yulia.valiullina@fortum.com</vt:lpwstr>
  </property>
  <property fmtid="{D5CDD505-2E9C-101B-9397-08002B2CF9AE}" pid="24" name="_AuthorEmailDisplayName">
    <vt:lpwstr>Valiullina Yulia S</vt:lpwstr>
  </property>
  <property fmtid="{D5CDD505-2E9C-101B-9397-08002B2CF9AE}" pid="25" name="_PreviousAdHocReviewCycleID">
    <vt:i4>905597833</vt:i4>
  </property>
  <property fmtid="{D5CDD505-2E9C-101B-9397-08002B2CF9AE}" pid="26" name="_ReviewingToolsShownOnce">
    <vt:lpwstr/>
  </property>
</Properties>
</file>