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96.1\Volume_2\Отделы\СОЗД\РЕЕСТР ЗАКУПОК\НОР-3 Кировский отряд\переодика Киров\"/>
    </mc:Choice>
  </mc:AlternateContent>
  <bookViews>
    <workbookView xWindow="0" yWindow="0" windowWidth="28800" windowHeight="12435"/>
  </bookViews>
  <sheets>
    <sheet name="НМЦД" sheetId="3" r:id="rId1"/>
  </sheets>
  <calcPr calcId="152511"/>
</workbook>
</file>

<file path=xl/calcChain.xml><?xml version="1.0" encoding="utf-8"?>
<calcChain xmlns="http://schemas.openxmlformats.org/spreadsheetml/2006/main">
  <c r="J11" i="3" l="1"/>
  <c r="H11" i="3"/>
  <c r="H10" i="3"/>
  <c r="J10" i="3"/>
  <c r="F11" i="3"/>
  <c r="L11" i="3" s="1"/>
  <c r="F10" i="3"/>
  <c r="L10" i="3" s="1"/>
  <c r="G10" i="3" l="1"/>
  <c r="I10" i="3"/>
  <c r="K10" i="3"/>
  <c r="M10" i="3"/>
  <c r="G11" i="3"/>
  <c r="I11" i="3"/>
  <c r="K11" i="3"/>
  <c r="J12" i="3" s="1"/>
  <c r="M11" i="3"/>
  <c r="E12" i="3"/>
  <c r="F12" i="3" l="1"/>
  <c r="H12" i="3"/>
  <c r="M12" i="3"/>
  <c r="M15" i="3" s="1"/>
</calcChain>
</file>

<file path=xl/sharedStrings.xml><?xml version="1.0" encoding="utf-8"?>
<sst xmlns="http://schemas.openxmlformats.org/spreadsheetml/2006/main" count="30" uniqueCount="25">
  <si>
    <t>№ п/п</t>
  </si>
  <si>
    <t>Наименование (товара, услуги)</t>
  </si>
  <si>
    <t>Ед изм.</t>
  </si>
  <si>
    <t>Кол-во</t>
  </si>
  <si>
    <t>Коммерческое предложение №1</t>
  </si>
  <si>
    <t>ОБОСНОВАНИЕ НАЧАЛЬНОЙ (МАКСИМАЛЬНОЙ) ЦЕНЫ ДОГОВОРА</t>
  </si>
  <si>
    <t>Основные характеристики объекта закупки</t>
  </si>
  <si>
    <t>НМЦД, всего</t>
  </si>
  <si>
    <t>Обоснование НМЦД</t>
  </si>
  <si>
    <t xml:space="preserve">Расчет НМЦД </t>
  </si>
  <si>
    <t>Сумма в соответствии с КП, всего</t>
  </si>
  <si>
    <t>Цена за ед.</t>
  </si>
  <si>
    <t>Цена всего</t>
  </si>
  <si>
    <t>Способ закупки</t>
  </si>
  <si>
    <t>Начальная (максимальная) цена договора определена методом сопоставимых 
рыночных цен (анализа рынка) в соответствии с минимальным полученным коммерческим предложением. Начальная (максимальная) цена договора  с учетом НДС(20%) . Валюта- российский рубль. В общую цену договора включены цена товара, стоимость доставки, а также все налоги, сборы и иные платежи, предусмотренные законодательством РФ, а также стоимость тары, упаковки, маркировки и любые иные расходы Поставщика, которые могут возникнуть у него при исполнении договора.</t>
  </si>
  <si>
    <t xml:space="preserve">Источники информации о ценах за ед., руб.,  с учетом НДС (20%) </t>
  </si>
  <si>
    <t xml:space="preserve">НМЦД, руб., с учетом НДС (20%) </t>
  </si>
  <si>
    <t>Коммерческое предложение № 2</t>
  </si>
  <si>
    <t>Коммерческое предложение № 3</t>
  </si>
  <si>
    <t>чел</t>
  </si>
  <si>
    <t>Цена за ед. для расчета НМЦД, руб.,  с учетом НДС (20%), в соответствии с мин. КП. ( №1)</t>
  </si>
  <si>
    <t>Оказание услуг по организации и проведению периодической проверки на пригодность к действиям в условиях, связанных с применением огнестрельного оружия и специальных средств, с работниками стрелковых команд Кировского отряда ВО филиала ФГП ВО ЖДТ России на Горьковской железной дороге (г. Киров)</t>
  </si>
  <si>
    <t>Оказание услуг по организации и проведению периодической проверки на пригодность к действиям в условиях, связанных с применением огнестрельного оружия и специальных средств, с работниками стрелковых команд Кировского отряда ВО филиала ФГП ВО ЖДТ России на Горьковской железной дороге (г.Киров)</t>
  </si>
  <si>
    <t>Оказание услуг  по организации и проведению периодической проверки  на пригодность  к действиям в условиях,  связанных с применением  специальных средств с работниками стрелковых команд Кировского отряда ВО филиала ФГП ВО ЖДТ России на Горьковской железной дороге (г.Киров)</t>
  </si>
  <si>
    <t xml:space="preserve"> аукцион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</si>
</sst>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tabSelected="1" view="pageBreakPreview" zoomScale="87" zoomScaleSheetLayoutView="87" workbookViewId="0">
      <selection activeCell="E4" sqref="E4:M4"/>
    </sheetView>
  </sheetViews>
  <sheetFormatPr defaultRowHeight="15" x14ac:dyDescent="0.25"/>
  <cols>
    <col min="2" max="2" width="6.28515625" customWidth="1"/>
    <col min="3" max="3" width="23.85546875" customWidth="1"/>
    <col min="4" max="5" width="12.7109375" customWidth="1"/>
    <col min="6" max="6" width="15.42578125" customWidth="1"/>
    <col min="7" max="7" width="12.85546875" customWidth="1"/>
    <col min="8" max="8" width="15" customWidth="1"/>
    <col min="9" max="9" width="12.85546875" customWidth="1"/>
    <col min="10" max="10" width="14.85546875" customWidth="1"/>
    <col min="11" max="11" width="15.140625" customWidth="1"/>
    <col min="12" max="12" width="16.85546875" customWidth="1"/>
    <col min="13" max="13" width="13" customWidth="1"/>
  </cols>
  <sheetData>
    <row r="1" spans="2:15" s="4" customFormat="1" ht="20.25" x14ac:dyDescent="0.3">
      <c r="B1" s="3" t="s">
        <v>5</v>
      </c>
    </row>
    <row r="2" spans="2:15" s="4" customFormat="1" x14ac:dyDescent="0.25">
      <c r="B2" s="5"/>
    </row>
    <row r="3" spans="2:15" s="4" customFormat="1" ht="56.25" customHeight="1" x14ac:dyDescent="0.25">
      <c r="B3" s="28" t="s">
        <v>6</v>
      </c>
      <c r="C3" s="28"/>
      <c r="D3" s="28"/>
      <c r="E3" s="35" t="s">
        <v>21</v>
      </c>
      <c r="F3" s="35"/>
      <c r="G3" s="35"/>
      <c r="H3" s="35"/>
      <c r="I3" s="35"/>
      <c r="J3" s="35"/>
      <c r="K3" s="35"/>
      <c r="L3" s="35"/>
      <c r="M3" s="35"/>
    </row>
    <row r="4" spans="2:15" s="17" customFormat="1" ht="28.5" customHeight="1" x14ac:dyDescent="0.25">
      <c r="B4" s="23" t="s">
        <v>13</v>
      </c>
      <c r="C4" s="23"/>
      <c r="D4" s="23"/>
      <c r="E4" s="36" t="s">
        <v>24</v>
      </c>
      <c r="F4" s="37"/>
      <c r="G4" s="37"/>
      <c r="H4" s="37"/>
      <c r="I4" s="37"/>
      <c r="J4" s="37"/>
      <c r="K4" s="37"/>
      <c r="L4" s="37"/>
      <c r="M4" s="38"/>
    </row>
    <row r="5" spans="2:15" s="4" customFormat="1" ht="83.25" customHeight="1" x14ac:dyDescent="0.25">
      <c r="B5" s="28" t="s">
        <v>8</v>
      </c>
      <c r="C5" s="28"/>
      <c r="D5" s="28"/>
      <c r="E5" s="29" t="s">
        <v>14</v>
      </c>
      <c r="F5" s="30"/>
      <c r="G5" s="30"/>
      <c r="H5" s="30"/>
      <c r="I5" s="30"/>
      <c r="J5" s="30"/>
      <c r="K5" s="30"/>
      <c r="L5" s="30"/>
      <c r="M5" s="31"/>
      <c r="N5" s="11"/>
    </row>
    <row r="6" spans="2:15" s="4" customFormat="1" x14ac:dyDescent="0.25">
      <c r="B6" s="32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2:15" s="4" customFormat="1" ht="35.25" customHeight="1" x14ac:dyDescent="0.25">
      <c r="B7" s="25" t="s">
        <v>0</v>
      </c>
      <c r="C7" s="25" t="s">
        <v>1</v>
      </c>
      <c r="D7" s="25" t="s">
        <v>2</v>
      </c>
      <c r="E7" s="25" t="s">
        <v>3</v>
      </c>
      <c r="F7" s="25" t="s">
        <v>15</v>
      </c>
      <c r="G7" s="25"/>
      <c r="H7" s="25"/>
      <c r="I7" s="25"/>
      <c r="J7" s="25"/>
      <c r="K7" s="27"/>
      <c r="L7" s="25" t="s">
        <v>20</v>
      </c>
      <c r="M7" s="23" t="s">
        <v>16</v>
      </c>
      <c r="O7" s="11"/>
    </row>
    <row r="8" spans="2:15" s="6" customFormat="1" ht="43.9" customHeight="1" x14ac:dyDescent="0.25">
      <c r="B8" s="26"/>
      <c r="C8" s="26"/>
      <c r="D8" s="26"/>
      <c r="E8" s="26"/>
      <c r="F8" s="25" t="s">
        <v>4</v>
      </c>
      <c r="G8" s="25"/>
      <c r="H8" s="25" t="s">
        <v>17</v>
      </c>
      <c r="I8" s="27"/>
      <c r="J8" s="25" t="s">
        <v>18</v>
      </c>
      <c r="K8" s="27"/>
      <c r="L8" s="25"/>
      <c r="M8" s="23"/>
    </row>
    <row r="9" spans="2:15" s="6" customFormat="1" ht="25.5" customHeight="1" x14ac:dyDescent="0.25">
      <c r="B9" s="24"/>
      <c r="C9" s="24"/>
      <c r="D9" s="24"/>
      <c r="E9" s="24"/>
      <c r="F9" s="7" t="s">
        <v>11</v>
      </c>
      <c r="G9" s="7" t="s">
        <v>12</v>
      </c>
      <c r="H9" s="7" t="s">
        <v>11</v>
      </c>
      <c r="I9" s="7" t="s">
        <v>12</v>
      </c>
      <c r="J9" s="7" t="s">
        <v>11</v>
      </c>
      <c r="K9" s="7" t="s">
        <v>12</v>
      </c>
      <c r="L9" s="24"/>
      <c r="M9" s="24"/>
    </row>
    <row r="10" spans="2:15" s="4" customFormat="1" ht="171.75" customHeight="1" x14ac:dyDescent="0.25">
      <c r="B10" s="12">
        <v>1</v>
      </c>
      <c r="C10" s="18" t="s">
        <v>22</v>
      </c>
      <c r="D10" s="13" t="s">
        <v>19</v>
      </c>
      <c r="E10" s="13">
        <v>275</v>
      </c>
      <c r="F10" s="14">
        <f>1500*1.2</f>
        <v>1800</v>
      </c>
      <c r="G10" s="14">
        <f>E10*F10</f>
        <v>495000</v>
      </c>
      <c r="H10" s="14">
        <f>1600*1.2</f>
        <v>1920</v>
      </c>
      <c r="I10" s="14">
        <f>H10*E10</f>
        <v>528000</v>
      </c>
      <c r="J10" s="14">
        <f>1500*1.2</f>
        <v>1800</v>
      </c>
      <c r="K10" s="14">
        <f>J10*E10</f>
        <v>495000</v>
      </c>
      <c r="L10" s="14">
        <f>F10</f>
        <v>1800</v>
      </c>
      <c r="M10" s="15">
        <f>E10*L10</f>
        <v>495000</v>
      </c>
    </row>
    <row r="11" spans="2:15" s="4" customFormat="1" ht="155.25" customHeight="1" x14ac:dyDescent="0.25">
      <c r="B11" s="12">
        <v>2</v>
      </c>
      <c r="C11" s="16" t="s">
        <v>23</v>
      </c>
      <c r="D11" s="13" t="s">
        <v>19</v>
      </c>
      <c r="E11" s="13">
        <v>10</v>
      </c>
      <c r="F11" s="14">
        <f>600*1.2</f>
        <v>720</v>
      </c>
      <c r="G11" s="14">
        <f>E11*F11</f>
        <v>7200</v>
      </c>
      <c r="H11" s="14">
        <f>700*1.2</f>
        <v>840</v>
      </c>
      <c r="I11" s="14">
        <f>H11*E11</f>
        <v>8400</v>
      </c>
      <c r="J11" s="14">
        <f>1000*1.2</f>
        <v>1200</v>
      </c>
      <c r="K11" s="14">
        <f>J11*E11</f>
        <v>12000</v>
      </c>
      <c r="L11" s="14">
        <f>F11</f>
        <v>720</v>
      </c>
      <c r="M11" s="15">
        <f>E11*L11</f>
        <v>7200</v>
      </c>
    </row>
    <row r="12" spans="2:15" s="4" customFormat="1" ht="32.450000000000003" customHeight="1" x14ac:dyDescent="0.25">
      <c r="B12" s="19" t="s">
        <v>10</v>
      </c>
      <c r="C12" s="20"/>
      <c r="D12" s="20"/>
      <c r="E12" s="8">
        <f>E11+E10</f>
        <v>285</v>
      </c>
      <c r="F12" s="21">
        <f>G11+G10</f>
        <v>502200</v>
      </c>
      <c r="G12" s="21"/>
      <c r="H12" s="21">
        <f>I11+I10</f>
        <v>536400</v>
      </c>
      <c r="I12" s="22"/>
      <c r="J12" s="21">
        <f>K11+K10</f>
        <v>507000</v>
      </c>
      <c r="K12" s="22"/>
      <c r="L12" s="9" t="s">
        <v>7</v>
      </c>
      <c r="M12" s="10">
        <f>M11+M10</f>
        <v>502200</v>
      </c>
    </row>
    <row r="13" spans="2:15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2:15" x14ac:dyDescent="0.25">
      <c r="M15">
        <f>M12/1.2</f>
        <v>418500</v>
      </c>
    </row>
  </sheetData>
  <mergeCells count="21">
    <mergeCell ref="B5:D5"/>
    <mergeCell ref="E5:M5"/>
    <mergeCell ref="B6:M6"/>
    <mergeCell ref="B3:D3"/>
    <mergeCell ref="E3:M3"/>
    <mergeCell ref="B4:D4"/>
    <mergeCell ref="E4:M4"/>
    <mergeCell ref="B12:D12"/>
    <mergeCell ref="F12:G12"/>
    <mergeCell ref="H12:I12"/>
    <mergeCell ref="J12:K12"/>
    <mergeCell ref="M7:M9"/>
    <mergeCell ref="F8:G8"/>
    <mergeCell ref="L7:L9"/>
    <mergeCell ref="B7:B9"/>
    <mergeCell ref="C7:C9"/>
    <mergeCell ref="D7:D9"/>
    <mergeCell ref="E7:E9"/>
    <mergeCell ref="H8:I8"/>
    <mergeCell ref="J8:K8"/>
    <mergeCell ref="F7:K7"/>
  </mergeCells>
  <phoneticPr fontId="9" type="noConversion"/>
  <pageMargins left="0.70866141732283472" right="0.70866141732283472" top="0.31" bottom="0.4" header="0.15" footer="0.24"/>
  <pageSetup paperSize="9" scale="69" fitToHeight="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Жаренова Е В</cp:lastModifiedBy>
  <cp:lastPrinted>2021-09-24T15:02:08Z</cp:lastPrinted>
  <dcterms:created xsi:type="dcterms:W3CDTF">2019-02-12T10:51:36Z</dcterms:created>
  <dcterms:modified xsi:type="dcterms:W3CDTF">2023-01-17T12:59:30Z</dcterms:modified>
</cp:coreProperties>
</file>