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efremova\Documents\УДАЛЕНКА\2021\139. 21-114 ДМС КРДВ\2. Утверждени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L12" i="1"/>
  <c r="I12" i="1"/>
  <c r="J12" i="1" s="1"/>
  <c r="L11" i="1"/>
  <c r="I11" i="1"/>
  <c r="J11" i="1" s="1"/>
  <c r="L13" i="1" l="1"/>
  <c r="J13" i="1"/>
</calcChain>
</file>

<file path=xl/sharedStrings.xml><?xml version="1.0" encoding="utf-8"?>
<sst xmlns="http://schemas.openxmlformats.org/spreadsheetml/2006/main" count="28" uniqueCount="28">
  <si>
    <t xml:space="preserve">ОБОСНОВАНИЕ НАЧАЛЬНОЙ (МАКСИМАЛЬНОЙ) ЦЕНЫ ДОГОВОРА </t>
  </si>
  <si>
    <t>Данные для расчета начальной (максимальной) цены договора приведены ниже в таблице:</t>
  </si>
  <si>
    <t xml:space="preserve">При расчете начальной максимальной цены договора использовался метод сопоставимых рыночных цен (анализ рынка). </t>
  </si>
  <si>
    <t>по запросу предложений в электронной форме на право заключения договора</t>
  </si>
  <si>
    <t>на оказание услуг добровольного медицинского страхования работников</t>
  </si>
  <si>
    <t>Наименование программы</t>
  </si>
  <si>
    <t>Количество застрахованных лиц по Программе</t>
  </si>
  <si>
    <t>Размер страховой премии на одно застрахованное лицо</t>
  </si>
  <si>
    <t>Источник №1</t>
  </si>
  <si>
    <t>Источник №2</t>
  </si>
  <si>
    <t>Источник №3</t>
  </si>
  <si>
    <t>Источник №4</t>
  </si>
  <si>
    <t>Источник №5</t>
  </si>
  <si>
    <t>Источник №6</t>
  </si>
  <si>
    <t>10 = гр. 2 * гр. 9</t>
  </si>
  <si>
    <t>Москва</t>
  </si>
  <si>
    <t>ДВФО</t>
  </si>
  <si>
    <t>Руб.</t>
  </si>
  <si>
    <t>Страховая премия на 1 застрахованное лицо (НМЦ за единицу)</t>
  </si>
  <si>
    <t>11 = гр. 9 * Ксниж.</t>
  </si>
  <si>
    <t>12 = гр.2 * гр.11</t>
  </si>
  <si>
    <t>Указанная цена включает в себя все расходы, предусмотренные Проектом договора (Приложение № 5 к закупочной документации).</t>
  </si>
  <si>
    <t>Среднее значение страховой премии на 1 застрахованное лицо</t>
  </si>
  <si>
    <t>Расчетное значение общей страховой премии по договору</t>
  </si>
  <si>
    <t>Общая страховая премия 
(НМЦ договора)</t>
  </si>
  <si>
    <t>Начальная (максимальная) цена договора, а также начальная (максимальная) цена за единицу услуги установлена с учетом применения понижающего коэффициента</t>
  </si>
  <si>
    <t>Основание - пп. 1 п. 6.7 «Порядка определения и обоснования НМЦД при проведении закупок на поставку товаров, выполнение работ, оказание услуг» (Приложение №1 к Положению</t>
  </si>
  <si>
    <t>о закупках товаров, работ, услуг АО «КРДВ»).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</si>
</sst>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_-* #,##0_р_._-;\-* #,##0_р_._-;_-* &quot;-&quot;_р_._-;_-@_-"/>
    <numFmt numFmtId="167" formatCode="0.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/>
    <xf numFmtId="165" fontId="2" fillId="0" borderId="4" xfId="1" applyNumberFormat="1" applyFont="1" applyBorder="1"/>
    <xf numFmtId="43" fontId="2" fillId="0" borderId="4" xfId="1" applyFont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165" fontId="6" fillId="0" borderId="4" xfId="1" applyNumberFormat="1" applyFont="1" applyBorder="1"/>
    <xf numFmtId="166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165" fontId="7" fillId="2" borderId="4" xfId="1" applyNumberFormat="1" applyFont="1" applyFill="1" applyBorder="1"/>
    <xf numFmtId="167" fontId="3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4" zoomScaleNormal="100" workbookViewId="0">
      <selection activeCell="G20" sqref="G20"/>
    </sheetView>
  </sheetViews>
  <sheetFormatPr defaultRowHeight="16.5" x14ac:dyDescent="0.3"/>
  <cols>
    <col min="1" max="1" width="12.140625" style="1" customWidth="1"/>
    <col min="2" max="2" width="17.85546875" style="1" customWidth="1"/>
    <col min="3" max="8" width="9.28515625" style="1" customWidth="1"/>
    <col min="9" max="9" width="17.42578125" style="1" customWidth="1"/>
    <col min="10" max="10" width="15" style="1" customWidth="1"/>
    <col min="11" max="11" width="19.7109375" style="1" customWidth="1"/>
    <col min="12" max="12" width="18.85546875" style="1" customWidth="1"/>
    <col min="13" max="16384" width="9.140625" style="1"/>
  </cols>
  <sheetData>
    <row r="1" spans="1:12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3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3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3">
      <c r="A4" s="3"/>
    </row>
    <row r="5" spans="1:12" x14ac:dyDescent="0.3">
      <c r="A5" s="4" t="s">
        <v>2</v>
      </c>
    </row>
    <row r="6" spans="1:12" x14ac:dyDescent="0.3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4" t="s">
        <v>17</v>
      </c>
    </row>
    <row r="8" spans="1:12" ht="31.5" customHeight="1" x14ac:dyDescent="0.3">
      <c r="A8" s="10" t="s">
        <v>5</v>
      </c>
      <c r="B8" s="10" t="s">
        <v>6</v>
      </c>
      <c r="C8" s="13" t="s">
        <v>7</v>
      </c>
      <c r="D8" s="14"/>
      <c r="E8" s="14"/>
      <c r="F8" s="14"/>
      <c r="G8" s="14"/>
      <c r="H8" s="14"/>
      <c r="I8" s="8" t="s">
        <v>22</v>
      </c>
      <c r="J8" s="8" t="s">
        <v>23</v>
      </c>
      <c r="K8" s="29" t="s">
        <v>18</v>
      </c>
      <c r="L8" s="29" t="s">
        <v>24</v>
      </c>
    </row>
    <row r="9" spans="1:12" ht="36" customHeight="1" x14ac:dyDescent="0.3">
      <c r="A9" s="10"/>
      <c r="B9" s="10"/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9"/>
      <c r="J9" s="9"/>
      <c r="K9" s="30"/>
      <c r="L9" s="30"/>
    </row>
    <row r="10" spans="1:12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6">
        <v>9</v>
      </c>
      <c r="J10" s="16" t="s">
        <v>14</v>
      </c>
      <c r="K10" s="31" t="s">
        <v>19</v>
      </c>
      <c r="L10" s="31" t="s">
        <v>20</v>
      </c>
    </row>
    <row r="11" spans="1:12" x14ac:dyDescent="0.3">
      <c r="A11" s="17" t="s">
        <v>15</v>
      </c>
      <c r="B11" s="18">
        <v>296</v>
      </c>
      <c r="C11" s="19">
        <v>52360</v>
      </c>
      <c r="D11" s="19">
        <v>86840</v>
      </c>
      <c r="E11" s="20">
        <v>73860</v>
      </c>
      <c r="F11" s="20">
        <v>59167</v>
      </c>
      <c r="G11" s="21">
        <v>73960</v>
      </c>
      <c r="H11" s="21">
        <v>98740</v>
      </c>
      <c r="I11" s="22">
        <f>AVERAGE(C11:H11)</f>
        <v>74154.5</v>
      </c>
      <c r="J11" s="23">
        <f>I11*B11</f>
        <v>21949732</v>
      </c>
      <c r="K11" s="32">
        <v>60406</v>
      </c>
      <c r="L11" s="32">
        <f>K11*B11</f>
        <v>17880176</v>
      </c>
    </row>
    <row r="12" spans="1:12" x14ac:dyDescent="0.3">
      <c r="A12" s="17" t="s">
        <v>16</v>
      </c>
      <c r="B12" s="18">
        <v>171</v>
      </c>
      <c r="C12" s="19">
        <v>32280</v>
      </c>
      <c r="D12" s="19">
        <v>56564</v>
      </c>
      <c r="E12" s="20">
        <v>31230</v>
      </c>
      <c r="F12" s="20">
        <v>34360</v>
      </c>
      <c r="G12" s="21">
        <v>39950</v>
      </c>
      <c r="H12" s="21">
        <v>35672</v>
      </c>
      <c r="I12" s="22">
        <f>AVERAGE(C12:H12)</f>
        <v>38342.666666666664</v>
      </c>
      <c r="J12" s="23">
        <f>I12*B12</f>
        <v>6556596</v>
      </c>
      <c r="K12" s="32">
        <v>31234</v>
      </c>
      <c r="L12" s="32">
        <f>K12*B12</f>
        <v>5341014</v>
      </c>
    </row>
    <row r="13" spans="1:12" x14ac:dyDescent="0.3">
      <c r="A13" s="17"/>
      <c r="B13" s="18">
        <f>SUM(B11:B12)</f>
        <v>467</v>
      </c>
      <c r="C13" s="24"/>
      <c r="D13" s="24"/>
      <c r="E13" s="25"/>
      <c r="F13" s="25"/>
      <c r="G13" s="26"/>
      <c r="H13" s="26"/>
      <c r="I13" s="22"/>
      <c r="J13" s="27">
        <f>SUM(J11:J12)</f>
        <v>28506328</v>
      </c>
      <c r="K13" s="32"/>
      <c r="L13" s="32">
        <f>SUM(L11:L12)</f>
        <v>23221190</v>
      </c>
    </row>
    <row r="14" spans="1:12" x14ac:dyDescent="0.3">
      <c r="C14" s="2"/>
      <c r="D14" s="2"/>
      <c r="E14" s="2"/>
      <c r="F14" s="2"/>
      <c r="G14" s="2"/>
      <c r="H14" s="2"/>
      <c r="I14" s="2"/>
      <c r="J14" s="28"/>
      <c r="K14" s="2"/>
      <c r="L14" s="2"/>
    </row>
    <row r="15" spans="1:12" x14ac:dyDescent="0.3">
      <c r="A15" s="1" t="s">
        <v>25</v>
      </c>
      <c r="C15" s="2"/>
      <c r="D15" s="2"/>
      <c r="E15" s="2"/>
      <c r="F15" s="2"/>
      <c r="G15" s="2"/>
      <c r="H15" s="2"/>
      <c r="I15" s="2"/>
      <c r="J15" s="28"/>
      <c r="K15" s="2"/>
      <c r="L15" s="33">
        <v>0.81459772721340995</v>
      </c>
    </row>
    <row r="16" spans="1:12" ht="16.5" customHeight="1" x14ac:dyDescent="0.3">
      <c r="A16" s="4" t="s">
        <v>26</v>
      </c>
      <c r="C16" s="2"/>
      <c r="D16" s="2"/>
      <c r="E16" s="2"/>
      <c r="G16" s="4"/>
      <c r="H16" s="2"/>
      <c r="I16" s="2"/>
      <c r="J16" s="2"/>
      <c r="K16" s="2"/>
      <c r="L16" s="2"/>
    </row>
    <row r="17" spans="1:12" ht="16.5" customHeight="1" x14ac:dyDescent="0.3">
      <c r="A17" s="4" t="s">
        <v>27</v>
      </c>
      <c r="C17" s="2"/>
      <c r="D17" s="2"/>
      <c r="E17" s="2"/>
      <c r="G17" s="4"/>
      <c r="H17" s="2"/>
      <c r="I17" s="2"/>
      <c r="J17" s="2"/>
      <c r="K17" s="2"/>
      <c r="L17" s="2"/>
    </row>
    <row r="19" spans="1:12" x14ac:dyDescent="0.3">
      <c r="A19" s="1" t="s">
        <v>21</v>
      </c>
    </row>
  </sheetData>
  <mergeCells count="11">
    <mergeCell ref="A1:L1"/>
    <mergeCell ref="A2:L2"/>
    <mergeCell ref="A3:L3"/>
    <mergeCell ref="K8:K9"/>
    <mergeCell ref="L8:L9"/>
    <mergeCell ref="A8:A9"/>
    <mergeCell ref="B8:B9"/>
    <mergeCell ref="C8:H8"/>
    <mergeCell ref="I8:I9"/>
    <mergeCell ref="J8:J9"/>
    <mergeCell ref="A6:L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Мокриенко Павел Валерьевич</dc:creator>
  <cp:lastModifiedBy>Ефремова Антонина Сергеевна</cp:lastModifiedBy>
  <cp:lastPrinted>2021-05-12T03:11:05Z</cp:lastPrinted>
  <dcterms:created xsi:type="dcterms:W3CDTF">2021-05-12T02:42:25Z</dcterms:created>
  <dcterms:modified xsi:type="dcterms:W3CDTF">2021-09-14T06:18:19Z</dcterms:modified>
</cp:coreProperties>
</file>