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filterPrivacy="1" showInkAnnotation="0"/>
  <bookViews>
    <workbookView xWindow="-105" yWindow="-105" windowWidth="23250" windowHeight="12570"/>
  </bookViews>
  <sheets>
    <sheet name="АП" sheetId="1" r:id="rId1"/>
  </sheets>
  <definedNames>
    <definedName name="_xlnm._FilterDatabase" localSheetId="0" hidden="1">АП!$A$3:$AA$89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4" i="1" l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62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U29" i="1" l="1"/>
  <c r="U37" i="1"/>
  <c r="U38" i="1"/>
  <c r="U45" i="1"/>
  <c r="U61" i="1"/>
  <c r="U69" i="1"/>
  <c r="U70" i="1"/>
  <c r="U77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Z61" i="1" s="1"/>
  <c r="AA61" i="1" s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S29" i="1"/>
  <c r="S30" i="1"/>
  <c r="U30" i="1" s="1"/>
  <c r="S31" i="1"/>
  <c r="U31" i="1" s="1"/>
  <c r="S32" i="1"/>
  <c r="U32" i="1" s="1"/>
  <c r="S33" i="1"/>
  <c r="U33" i="1" s="1"/>
  <c r="S34" i="1"/>
  <c r="U34" i="1" s="1"/>
  <c r="S35" i="1"/>
  <c r="U35" i="1" s="1"/>
  <c r="S36" i="1"/>
  <c r="U36" i="1" s="1"/>
  <c r="S37" i="1"/>
  <c r="S38" i="1"/>
  <c r="S39" i="1"/>
  <c r="U39" i="1" s="1"/>
  <c r="S40" i="1"/>
  <c r="U40" i="1" s="1"/>
  <c r="S41" i="1"/>
  <c r="U41" i="1" s="1"/>
  <c r="S42" i="1"/>
  <c r="U42" i="1" s="1"/>
  <c r="S43" i="1"/>
  <c r="U43" i="1" s="1"/>
  <c r="S44" i="1"/>
  <c r="U44" i="1" s="1"/>
  <c r="S45" i="1"/>
  <c r="S46" i="1"/>
  <c r="U46" i="1" s="1"/>
  <c r="S47" i="1"/>
  <c r="U47" i="1" s="1"/>
  <c r="S48" i="1"/>
  <c r="U48" i="1" s="1"/>
  <c r="S49" i="1"/>
  <c r="U49" i="1" s="1"/>
  <c r="S50" i="1"/>
  <c r="U50" i="1" s="1"/>
  <c r="S51" i="1"/>
  <c r="U51" i="1" s="1"/>
  <c r="S52" i="1"/>
  <c r="U52" i="1" s="1"/>
  <c r="S53" i="1"/>
  <c r="U53" i="1" s="1"/>
  <c r="S54" i="1"/>
  <c r="U54" i="1" s="1"/>
  <c r="S55" i="1"/>
  <c r="U55" i="1" s="1"/>
  <c r="S56" i="1"/>
  <c r="U56" i="1" s="1"/>
  <c r="S57" i="1"/>
  <c r="U57" i="1" s="1"/>
  <c r="S58" i="1"/>
  <c r="U58" i="1" s="1"/>
  <c r="S59" i="1"/>
  <c r="U59" i="1" s="1"/>
  <c r="S60" i="1"/>
  <c r="U60" i="1" s="1"/>
  <c r="S61" i="1"/>
  <c r="S62" i="1"/>
  <c r="U62" i="1" s="1"/>
  <c r="S63" i="1"/>
  <c r="U63" i="1" s="1"/>
  <c r="S64" i="1"/>
  <c r="U64" i="1" s="1"/>
  <c r="S65" i="1"/>
  <c r="U65" i="1" s="1"/>
  <c r="S66" i="1"/>
  <c r="U66" i="1" s="1"/>
  <c r="S67" i="1"/>
  <c r="U67" i="1" s="1"/>
  <c r="S68" i="1"/>
  <c r="U68" i="1" s="1"/>
  <c r="S69" i="1"/>
  <c r="S70" i="1"/>
  <c r="S71" i="1"/>
  <c r="U71" i="1" s="1"/>
  <c r="S72" i="1"/>
  <c r="U72" i="1" s="1"/>
  <c r="S73" i="1"/>
  <c r="U73" i="1" s="1"/>
  <c r="S74" i="1"/>
  <c r="U74" i="1" s="1"/>
  <c r="S75" i="1"/>
  <c r="U75" i="1" s="1"/>
  <c r="S76" i="1"/>
  <c r="U76" i="1" s="1"/>
  <c r="S77" i="1"/>
  <c r="S78" i="1"/>
  <c r="U78" i="1" s="1"/>
  <c r="S79" i="1"/>
  <c r="U79" i="1" s="1"/>
  <c r="S80" i="1"/>
  <c r="U80" i="1" s="1"/>
  <c r="S81" i="1"/>
  <c r="U81" i="1" s="1"/>
  <c r="S82" i="1"/>
  <c r="U82" i="1" s="1"/>
  <c r="S83" i="1"/>
  <c r="U83" i="1" s="1"/>
  <c r="S84" i="1"/>
  <c r="U84" i="1" s="1"/>
  <c r="S85" i="1"/>
  <c r="U85" i="1" s="1"/>
  <c r="X16" i="1" l="1"/>
  <c r="X17" i="1"/>
  <c r="X18" i="1"/>
  <c r="S16" i="1"/>
  <c r="U16" i="1" s="1"/>
  <c r="S17" i="1"/>
  <c r="U17" i="1" s="1"/>
  <c r="P4" i="1" l="1"/>
  <c r="S4" i="1"/>
  <c r="U4" i="1" s="1"/>
  <c r="X4" i="1"/>
  <c r="S5" i="1"/>
  <c r="U5" i="1" s="1"/>
  <c r="X5" i="1"/>
  <c r="S6" i="1"/>
  <c r="U6" i="1" s="1"/>
  <c r="X6" i="1"/>
  <c r="S7" i="1"/>
  <c r="U7" i="1" s="1"/>
  <c r="X7" i="1"/>
  <c r="S8" i="1"/>
  <c r="U8" i="1" s="1"/>
  <c r="X8" i="1"/>
  <c r="S9" i="1"/>
  <c r="U9" i="1" s="1"/>
  <c r="X9" i="1"/>
  <c r="S10" i="1"/>
  <c r="U10" i="1" s="1"/>
  <c r="X10" i="1"/>
  <c r="S11" i="1"/>
  <c r="U11" i="1" s="1"/>
  <c r="X11" i="1"/>
  <c r="S12" i="1"/>
  <c r="U12" i="1" s="1"/>
  <c r="X12" i="1"/>
  <c r="S13" i="1"/>
  <c r="U13" i="1" s="1"/>
  <c r="X13" i="1"/>
  <c r="S14" i="1"/>
  <c r="U14" i="1" s="1"/>
  <c r="X14" i="1"/>
  <c r="S15" i="1"/>
  <c r="U15" i="1" s="1"/>
  <c r="X15" i="1"/>
  <c r="S18" i="1"/>
  <c r="U18" i="1" s="1"/>
  <c r="S19" i="1"/>
  <c r="U19" i="1" s="1"/>
  <c r="X19" i="1"/>
  <c r="S20" i="1"/>
  <c r="U20" i="1" s="1"/>
  <c r="X20" i="1"/>
  <c r="S21" i="1"/>
  <c r="U21" i="1" s="1"/>
  <c r="X21" i="1"/>
  <c r="S22" i="1"/>
  <c r="U22" i="1" s="1"/>
  <c r="X22" i="1"/>
  <c r="S23" i="1"/>
  <c r="U23" i="1" s="1"/>
  <c r="X23" i="1"/>
  <c r="S24" i="1"/>
  <c r="U24" i="1" s="1"/>
  <c r="X24" i="1"/>
  <c r="S25" i="1"/>
  <c r="U25" i="1" s="1"/>
  <c r="X25" i="1"/>
  <c r="S26" i="1"/>
  <c r="U26" i="1" s="1"/>
  <c r="X26" i="1"/>
  <c r="S27" i="1"/>
  <c r="U27" i="1" s="1"/>
  <c r="X27" i="1"/>
  <c r="S28" i="1"/>
  <c r="U28" i="1" s="1"/>
  <c r="X28" i="1"/>
  <c r="AA86" i="1" l="1"/>
  <c r="AA89" i="1" s="1"/>
</calcChain>
</file>

<file path=xl/sharedStrings.xml><?xml version="1.0" encoding="utf-8"?>
<sst xmlns="http://schemas.openxmlformats.org/spreadsheetml/2006/main" count="1096" uniqueCount="145">
  <si>
    <t>Макрорегион</t>
  </si>
  <si>
    <t>Областной центр (ОЦ)</t>
  </si>
  <si>
    <t>Федеральный округ</t>
  </si>
  <si>
    <t>Субъект федерации</t>
  </si>
  <si>
    <t>Город</t>
  </si>
  <si>
    <t>Ставка НДС, %</t>
  </si>
  <si>
    <t>Производство (количество баннеров) за срок действия договора</t>
  </si>
  <si>
    <t>Количество монтажей за срок действия договора</t>
  </si>
  <si>
    <t>Формат конструкции</t>
  </si>
  <si>
    <t>Период размещения, мес.</t>
  </si>
  <si>
    <t>Количество конструкций</t>
  </si>
  <si>
    <t xml:space="preserve">Сторона конструкции </t>
  </si>
  <si>
    <t>Тип конструкции</t>
  </si>
  <si>
    <t>№</t>
  </si>
  <si>
    <t>статика/динамика</t>
  </si>
  <si>
    <t>А/В</t>
  </si>
  <si>
    <t>6х3/3,7х2,7</t>
  </si>
  <si>
    <t>1,2х1,8/1,4х3</t>
  </si>
  <si>
    <t>Центр</t>
  </si>
  <si>
    <t>Воронеж</t>
  </si>
  <si>
    <t>Воронежская область</t>
  </si>
  <si>
    <t>Центральный</t>
  </si>
  <si>
    <t>Сибирь</t>
  </si>
  <si>
    <t>Красноярск</t>
  </si>
  <si>
    <t>Сибирский</t>
  </si>
  <si>
    <t>Красноярский край</t>
  </si>
  <si>
    <t>пр-т Ленинский, д. 24, корп.1</t>
  </si>
  <si>
    <t>ул. Кольцовская, д. 52</t>
  </si>
  <si>
    <t>Уфа</t>
  </si>
  <si>
    <t>Уфа Юг</t>
  </si>
  <si>
    <t>Уфа Север</t>
  </si>
  <si>
    <t>Республика Башкортостан</t>
  </si>
  <si>
    <t>Приволжский</t>
  </si>
  <si>
    <t>Поволжье Юг</t>
  </si>
  <si>
    <t>Нижний Новгород</t>
  </si>
  <si>
    <t>Поволжье Север</t>
  </si>
  <si>
    <t>Нижегородская область</t>
  </si>
  <si>
    <t>Ново-Садовая ул., д. 381</t>
  </si>
  <si>
    <t>ул. Ивана Булкина/ул. Дыбенко, д. 46/29</t>
  </si>
  <si>
    <t>Самара</t>
  </si>
  <si>
    <t>Самарская область</t>
  </si>
  <si>
    <t>Новосибирск Север</t>
  </si>
  <si>
    <t>Новосибирская область</t>
  </si>
  <si>
    <t>Новосибирск</t>
  </si>
  <si>
    <t>Новосибирск Юг</t>
  </si>
  <si>
    <t>бул. Энтузиастов, д. 1</t>
  </si>
  <si>
    <t>Тамбов</t>
  </si>
  <si>
    <t>Тамбовская область</t>
  </si>
  <si>
    <t>ул. Генерала Лизюкова, д. 56</t>
  </si>
  <si>
    <t>ул. 9 Января, д. 130</t>
  </si>
  <si>
    <t xml:space="preserve">Итого, руб. вкл. НДС 
</t>
  </si>
  <si>
    <t>Адрес точки продаж банка</t>
  </si>
  <si>
    <t>Московский пр-т, д. 10</t>
  </si>
  <si>
    <t>ул. Южно-Моравская, д. 62</t>
  </si>
  <si>
    <t>ул. Шишкова, д. 65</t>
  </si>
  <si>
    <t>ул. Героев Сибиряков, д. 45</t>
  </si>
  <si>
    <t>ул. 20-летия Октября, д. 105/2</t>
  </si>
  <si>
    <t>ул. Краснознаменная, д. 171 Б</t>
  </si>
  <si>
    <t>ул. Новосибирская, д. 32</t>
  </si>
  <si>
    <t>ул. Ворошилова, д. 35</t>
  </si>
  <si>
    <t>ул. Мирошниченко, д. 2</t>
  </si>
  <si>
    <t>Свердловская ул., д. 13Б</t>
  </si>
  <si>
    <t>ул. Попова, д. 8</t>
  </si>
  <si>
    <t>ул. Железнодорожников, д. 10</t>
  </si>
  <si>
    <t>пр-т 60 лет Образования СССР, д. 21</t>
  </si>
  <si>
    <t>ул. Тельмана, д. 28</t>
  </si>
  <si>
    <t>Песочная ул., д. 2А</t>
  </si>
  <si>
    <t>пр-т имени Газеты Красноярский Рабочий, д. 43</t>
  </si>
  <si>
    <t>ул. 78-й Добровольческой Бригады, д. 11</t>
  </si>
  <si>
    <t>ул. Алексеева, д. 19</t>
  </si>
  <si>
    <t>Аэровокзальная ул., д. 2Б</t>
  </si>
  <si>
    <t>Свободный пр-т, д. 36</t>
  </si>
  <si>
    <t>ул. Ферина, д. 7</t>
  </si>
  <si>
    <t>ул. 50 лет СССР, д. 47</t>
  </si>
  <si>
    <t>ул. Юрия Гагарина, д. 37/1</t>
  </si>
  <si>
    <t>Первомайская ул., д. 45</t>
  </si>
  <si>
    <t>пр-т Октября, д. 117</t>
  </si>
  <si>
    <t>ул. Цюрупы, д. 75</t>
  </si>
  <si>
    <t>ул. Гафури, д. 29</t>
  </si>
  <si>
    <t>ул. Ухтомского, д. 16</t>
  </si>
  <si>
    <t>ул. Мингажева, д. 121</t>
  </si>
  <si>
    <t>Бакалинская ул., д. 19</t>
  </si>
  <si>
    <t>пр-т Октября, д. 3</t>
  </si>
  <si>
    <t>ул. Степана Кувыкина, д. 23</t>
  </si>
  <si>
    <t>ул. Коминтерна, д. 123</t>
  </si>
  <si>
    <t>ул. Плотникова, д. 3</t>
  </si>
  <si>
    <t>ул. Белинского, д. 100</t>
  </si>
  <si>
    <t>пр-т Гагарина, д. 107</t>
  </si>
  <si>
    <t>пр-т Ленина, д. 45</t>
  </si>
  <si>
    <t>Большая Покровская ул., д. 56</t>
  </si>
  <si>
    <t>пр-т Кораблестроителей, д. 22, корп. 5</t>
  </si>
  <si>
    <t>ул. Даргомыжского, д. 22</t>
  </si>
  <si>
    <t>ул. Сергея Акимова, д. 49</t>
  </si>
  <si>
    <t>Березовская ул, д. 95</t>
  </si>
  <si>
    <t>пр-т Бусыгина, д. 17 А</t>
  </si>
  <si>
    <t>Московское шоссе, д.140</t>
  </si>
  <si>
    <t>ул. Мичурина, д. 50</t>
  </si>
  <si>
    <t>ул. Фрунзе, д. 93/Ленинградская ул., д. 42</t>
  </si>
  <si>
    <t>ул. Победы, д. 75</t>
  </si>
  <si>
    <t>ул. Советской Армии, д. 107</t>
  </si>
  <si>
    <t>ул. Стара Загора, д. 100А</t>
  </si>
  <si>
    <t>Ленинградская ул., д. 24</t>
  </si>
  <si>
    <t>пр-т Металлургов, д. 80</t>
  </si>
  <si>
    <t>пр-т Юных Пионеров, д. 142</t>
  </si>
  <si>
    <t>Ленинградская ул., д. 83</t>
  </si>
  <si>
    <t>пр-т Кирова, д. 170</t>
  </si>
  <si>
    <t>ул. Гоголя, д. 34</t>
  </si>
  <si>
    <t>Красный пр-т, д. 57</t>
  </si>
  <si>
    <t>ул. Бориса Богаткова, д. 210/1</t>
  </si>
  <si>
    <t>Красный пр-т, д. 29 / Трудовая ул., д. 4</t>
  </si>
  <si>
    <t>Геодезическая ул., д. 9</t>
  </si>
  <si>
    <t>ул. Комсомольская, д. 1/1</t>
  </si>
  <si>
    <t>ул. Станиславского, д.14 / ул. Титова, д. 25</t>
  </si>
  <si>
    <t>пр-т Карла Маркса, д. 6</t>
  </si>
  <si>
    <t>ул. Богдана Хмельницкого, д. 8</t>
  </si>
  <si>
    <t>Советская ул., д. 33</t>
  </si>
  <si>
    <t>ул. Восход, д. 5</t>
  </si>
  <si>
    <t>Советская ул., д. 111</t>
  </si>
  <si>
    <t>ул. Чичерина, д. 44Г</t>
  </si>
  <si>
    <t>Советская ул., д. 21</t>
  </si>
  <si>
    <t>ул. Гагарина, д. 141А</t>
  </si>
  <si>
    <t>Советская ул., д. 180</t>
  </si>
  <si>
    <t>Октябрьская ул., д. 1</t>
  </si>
  <si>
    <t>Магистральная ул., д. 31</t>
  </si>
  <si>
    <t>бул. Энтузиастов, д. 32</t>
  </si>
  <si>
    <t>ул. Петухова, д. 20</t>
  </si>
  <si>
    <t>ул. Носовская, д. 10</t>
  </si>
  <si>
    <t>_</t>
  </si>
  <si>
    <t>стоимость монтажа входит в стоимость размещения</t>
  </si>
  <si>
    <t xml:space="preserve">География: Красноярск, Уфа, Нижний Новгород, Воронеж, Самара, Новосибирск, Тамбов.
Областной центр - часть организационной структуры Банка, размещается на территории определенного субъекта РФ. 
Макрорегион - часть организационной структуры Банка, включающая в себя несколько Областных центров.  
Период размещения - до 31.12.22 г.
Качество размещения: 70% - сторона А рекламной конструкции, видимая по правую сторону по направлению движения автотранспорта, 30% - сторона В видимая сторона рекламной конструкции, расположенной по левую сторону от направления движения автотранспорта, через встречную полосу движения.      
Требования к конструкциям:
- зона прямой видимости не менее 50 метров;
- наличие подсветки (при наличии возможности);
- расположение в радиусе до 1 км от точки продаж банка на улицах с высоким плотным трафиком движения;
- в случае отсутствия наружных конструкций в радиусе до 1 км от точки продаж банка , допускаются конструкции, расположенные на центральных улицах города с высоким плотным трафиком движения. 
</t>
  </si>
  <si>
    <r>
      <rPr>
        <u/>
        <sz val="11"/>
        <rFont val="Arial"/>
        <family val="2"/>
        <charset val="204"/>
      </rPr>
      <t>Инструкция по заполнению формы</t>
    </r>
    <r>
      <rPr>
        <sz val="11"/>
        <rFont val="Arial"/>
        <family val="2"/>
        <charset val="204"/>
      </rPr>
      <t>:
1. Необходимо заполнить ячейки, выделенные голубым цветом.
2. Поля со стоимостью будут пересчитаны автоматически.
3. Предложение по стоимости оказания услуг не может равняться «0». Размер Агентского вознаграждения (АВ) не должен составлять 0 рублей (0,00%).
5. Округление до 2-х знаков после запятой. Большее количество знаков после запятой не допускается, в т.ч.если они скрыты.
6. В случае если при заполнении данной формы не были соблюдены требования данной инструкции, предложение не принимается к рассмотрению.</t>
    </r>
  </si>
  <si>
    <t>Предельная стоимость размещения за период, вкл. НДС, руб.</t>
  </si>
  <si>
    <t>Предельная стоимость за производство баннеров (винил/пленка/скроллерная бумага/др. вид), руб., вкл. НДС</t>
  </si>
  <si>
    <t>Предельная стоимость монтажа руб., вкл. НДС</t>
  </si>
  <si>
    <t>Предельное Агентское вознагрождение (АВ), %, вкл. НДС:</t>
  </si>
  <si>
    <t>Итого Агентские расходы, руб., вкл. НДС :</t>
  </si>
  <si>
    <t>Агентское вознаграждение (АВ), предложенное участником %, вкл. НДС:</t>
  </si>
  <si>
    <t>Итого, руб., вкл. НДС:</t>
  </si>
  <si>
    <t>Стоимость размещения за 1 конструкцию в месяц,предложенная участником, без НДС, руб.</t>
  </si>
  <si>
    <r>
      <t xml:space="preserve">Стоимость производства за 1 баннер (винил/пленка/скроллерная бумага), предложенная участником,   </t>
    </r>
    <r>
      <rPr>
        <b/>
        <sz val="11"/>
        <rFont val="Arial"/>
        <family val="2"/>
        <charset val="204"/>
      </rPr>
      <t>руб., без НДС</t>
    </r>
  </si>
  <si>
    <t>Стоимость монтажа за 1 баннер, предложенная участником, руб., без НДС</t>
  </si>
  <si>
    <r>
      <t xml:space="preserve">Общая стоимость за производство баннеров (винил/пленка/скроллерная бумага/др. вид), предложенная участником, руб., </t>
    </r>
    <r>
      <rPr>
        <b/>
        <sz val="11"/>
        <rFont val="Arial"/>
        <family val="2"/>
        <charset val="204"/>
      </rPr>
      <t>вкл. НДС</t>
    </r>
  </si>
  <si>
    <t>Стоимость размещения за
период, предложенная участником, вкл. НДС, руб.</t>
  </si>
  <si>
    <t>Общая стоимость монтажа, предложенная участником, руб., вкл. НДС</t>
  </si>
  <si>
    <r>
      <t xml:space="preserve">__________________________________________________/______________________/
Должность, подпись М.П.                                ФИО
                                        </t>
    </r>
    <r>
      <rPr>
        <b/>
        <sz val="16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</si>
</sst>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₽&quot;"/>
    <numFmt numFmtId="165" formatCode="#,##0.00\ &quot;₽&quot;;[Red]#,##0.00\ &quot;₽&quot;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Arial Cyr"/>
      <charset val="204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8"/>
      <name val="Calibri"/>
      <family val="2"/>
      <scheme val="minor"/>
    </font>
    <font>
      <u/>
      <sz val="8.8000000000000007"/>
      <color theme="10"/>
      <name val="Calibri"/>
      <family val="2"/>
    </font>
    <font>
      <sz val="10"/>
      <color indexed="8"/>
      <name val="Arial"/>
      <family val="2"/>
      <charset val="1"/>
    </font>
    <font>
      <sz val="10"/>
      <name val="Arial"/>
      <family val="2"/>
      <charset val="204"/>
    </font>
    <font>
      <u/>
      <sz val="8"/>
      <color indexed="12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 Cyr"/>
      <charset val="204"/>
    </font>
    <font>
      <u/>
      <sz val="10"/>
      <color indexed="12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u/>
      <sz val="11"/>
      <name val="Arial"/>
      <family val="2"/>
      <charset val="204"/>
    </font>
    <font>
      <b/>
      <sz val="16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0" fontId="7" fillId="0" borderId="0"/>
    <xf numFmtId="0" fontId="8" fillId="0" borderId="0"/>
    <xf numFmtId="0" fontId="6" fillId="0" borderId="0"/>
    <xf numFmtId="0" fontId="9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/>
    <xf numFmtId="0" fontId="12" fillId="0" borderId="0"/>
    <xf numFmtId="0" fontId="13" fillId="0" borderId="0"/>
    <xf numFmtId="0" fontId="5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6" fillId="0" borderId="0"/>
    <xf numFmtId="0" fontId="3" fillId="0" borderId="0"/>
    <xf numFmtId="0" fontId="17" fillId="0" borderId="0"/>
    <xf numFmtId="0" fontId="19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3" fontId="3" fillId="0" borderId="0">
      <alignment horizontal="center"/>
    </xf>
    <xf numFmtId="0" fontId="2" fillId="0" borderId="0"/>
    <xf numFmtId="0" fontId="1" fillId="0" borderId="0"/>
    <xf numFmtId="0" fontId="17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24" fillId="0" borderId="0" xfId="0" applyFont="1" applyFill="1" applyAlignment="1" applyProtection="1">
      <alignment horizontal="center" vertical="top" wrapText="1"/>
      <protection locked="0"/>
    </xf>
    <xf numFmtId="0" fontId="24" fillId="0" borderId="0" xfId="0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top"/>
      <protection locked="0"/>
    </xf>
    <xf numFmtId="0" fontId="24" fillId="0" borderId="0" xfId="0" applyFont="1" applyFill="1" applyAlignment="1" applyProtection="1">
      <alignment horizontal="left" vertical="top"/>
      <protection locked="0"/>
    </xf>
    <xf numFmtId="0" fontId="26" fillId="0" borderId="0" xfId="0" applyFont="1" applyFill="1" applyAlignment="1" applyProtection="1">
      <alignment horizontal="left" vertical="top"/>
      <protection locked="0"/>
    </xf>
    <xf numFmtId="165" fontId="24" fillId="2" borderId="1" xfId="0" applyNumberFormat="1" applyFont="1" applyFill="1" applyBorder="1" applyAlignment="1" applyProtection="1">
      <alignment horizontal="center" vertical="center"/>
      <protection locked="0"/>
    </xf>
    <xf numFmtId="10" fontId="24" fillId="2" borderId="1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Alignment="1" applyProtection="1">
      <alignment horizontal="left" vertical="top"/>
      <protection locked="0"/>
    </xf>
    <xf numFmtId="0" fontId="24" fillId="0" borderId="0" xfId="0" applyFont="1" applyFill="1" applyAlignment="1" applyProtection="1">
      <alignment horizontal="left" vertical="top" wrapText="1"/>
      <protection locked="0"/>
    </xf>
    <xf numFmtId="0" fontId="24" fillId="0" borderId="0" xfId="0" applyFont="1" applyFill="1" applyAlignment="1" applyProtection="1">
      <alignment horizontal="center" vertical="top" wrapText="1"/>
    </xf>
    <xf numFmtId="0" fontId="24" fillId="0" borderId="0" xfId="0" applyFont="1" applyFill="1" applyAlignment="1" applyProtection="1">
      <alignment horizontal="center" vertical="center" wrapText="1"/>
    </xf>
    <xf numFmtId="0" fontId="25" fillId="3" borderId="1" xfId="0" applyFont="1" applyFill="1" applyBorder="1" applyAlignment="1" applyProtection="1">
      <alignment horizontal="center" vertical="center" wrapText="1"/>
    </xf>
    <xf numFmtId="0" fontId="26" fillId="3" borderId="1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left" vertical="center"/>
    </xf>
    <xf numFmtId="0" fontId="24" fillId="0" borderId="1" xfId="0" applyFont="1" applyFill="1" applyBorder="1" applyAlignment="1" applyProtection="1">
      <alignment horizontal="center" vertical="center"/>
    </xf>
    <xf numFmtId="165" fontId="24" fillId="0" borderId="1" xfId="0" applyNumberFormat="1" applyFont="1" applyFill="1" applyBorder="1" applyAlignment="1" applyProtection="1">
      <alignment horizontal="center" vertical="center"/>
    </xf>
    <xf numFmtId="164" fontId="24" fillId="0" borderId="1" xfId="0" applyNumberFormat="1" applyFont="1" applyFill="1" applyBorder="1" applyAlignment="1" applyProtection="1">
      <alignment horizontal="center" vertical="center"/>
    </xf>
    <xf numFmtId="0" fontId="29" fillId="3" borderId="1" xfId="0" applyFont="1" applyFill="1" applyBorder="1" applyAlignment="1" applyProtection="1">
      <alignment horizontal="center" vertical="center" wrapText="1"/>
    </xf>
    <xf numFmtId="4" fontId="24" fillId="0" borderId="1" xfId="0" applyNumberFormat="1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horizontal="left" vertical="center"/>
      <protection locked="0"/>
    </xf>
    <xf numFmtId="164" fontId="24" fillId="0" borderId="1" xfId="0" applyNumberFormat="1" applyFont="1" applyFill="1" applyBorder="1" applyAlignment="1" applyProtection="1">
      <alignment horizontal="center" vertical="center" wrapText="1"/>
    </xf>
    <xf numFmtId="4" fontId="24" fillId="0" borderId="1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horizontal="center" vertical="top" wrapText="1"/>
      <protection locked="0"/>
    </xf>
    <xf numFmtId="0" fontId="23" fillId="0" borderId="0" xfId="0" applyFont="1" applyFill="1" applyAlignment="1" applyProtection="1">
      <alignment horizontal="left" vertical="top" wrapText="1"/>
    </xf>
    <xf numFmtId="0" fontId="23" fillId="0" borderId="5" xfId="0" applyFont="1" applyFill="1" applyBorder="1" applyAlignment="1" applyProtection="1">
      <alignment horizontal="left" vertical="top" wrapText="1"/>
    </xf>
    <xf numFmtId="10" fontId="24" fillId="0" borderId="1" xfId="0" applyNumberFormat="1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right" vertical="center"/>
    </xf>
    <xf numFmtId="0" fontId="23" fillId="0" borderId="3" xfId="0" applyFont="1" applyFill="1" applyBorder="1" applyAlignment="1" applyProtection="1">
      <alignment horizontal="right" vertical="center"/>
    </xf>
    <xf numFmtId="0" fontId="23" fillId="0" borderId="4" xfId="0" applyFont="1" applyFill="1" applyBorder="1" applyAlignment="1" applyProtection="1">
      <alignment horizontal="right" vertical="center"/>
    </xf>
    <xf numFmtId="0" fontId="30" fillId="0" borderId="2" xfId="0" applyFont="1" applyFill="1" applyBorder="1" applyAlignment="1" applyProtection="1">
      <alignment horizontal="right" vertical="center"/>
    </xf>
    <xf numFmtId="0" fontId="30" fillId="0" borderId="3" xfId="0" applyFont="1" applyFill="1" applyBorder="1" applyAlignment="1" applyProtection="1">
      <alignment horizontal="right" vertical="center"/>
    </xf>
    <xf numFmtId="0" fontId="30" fillId="0" borderId="4" xfId="0" applyFont="1" applyFill="1" applyBorder="1" applyAlignment="1" applyProtection="1">
      <alignment horizontal="right" vertical="center"/>
    </xf>
    <xf numFmtId="0" fontId="23" fillId="0" borderId="2" xfId="0" applyFont="1" applyFill="1" applyBorder="1" applyAlignment="1" applyProtection="1">
      <alignment horizontal="right" vertical="center" wrapText="1"/>
    </xf>
    <xf numFmtId="0" fontId="23" fillId="0" borderId="3" xfId="0" applyFont="1" applyFill="1" applyBorder="1" applyAlignment="1" applyProtection="1">
      <alignment horizontal="right" vertical="center" wrapText="1"/>
    </xf>
    <xf numFmtId="0" fontId="23" fillId="0" borderId="4" xfId="0" applyFont="1" applyFill="1" applyBorder="1" applyAlignment="1" applyProtection="1">
      <alignment horizontal="right" vertical="center" wrapText="1"/>
    </xf>
    <xf numFmtId="0" fontId="24" fillId="0" borderId="0" xfId="0" applyFont="1" applyFill="1" applyAlignment="1" applyProtection="1">
      <alignment horizontal="center" vertical="top"/>
    </xf>
    <xf numFmtId="0" fontId="26" fillId="2" borderId="1" xfId="0" applyFont="1" applyFill="1" applyBorder="1" applyAlignment="1" applyProtection="1">
      <alignment horizontal="center" vertical="center" wrapText="1"/>
    </xf>
    <xf numFmtId="165" fontId="24" fillId="0" borderId="1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horizontal="left" vertical="top"/>
    </xf>
    <xf numFmtId="0" fontId="24" fillId="0" borderId="0" xfId="0" applyFont="1" applyFill="1" applyAlignment="1" applyProtection="1">
      <alignment horizontal="left" vertical="top" wrapText="1"/>
    </xf>
  </cellXfs>
  <cellStyles count="26">
    <cellStyle name="%" xfId="9"/>
    <cellStyle name="Excel Built-in Normal" xfId="8"/>
    <cellStyle name="Excel Built-in Normal 1" xfId="15"/>
    <cellStyle name="Excel Built-in Normal 2" xfId="13"/>
    <cellStyle name="Hyperlink" xfId="18"/>
    <cellStyle name="Normal" xfId="6"/>
    <cellStyle name="Гиперссылка 2" xfId="11"/>
    <cellStyle name="Гиперссылка 2 2" xfId="17"/>
    <cellStyle name="Гиперссылка 2 3" xfId="25"/>
    <cellStyle name="Гиперссылка 3" xfId="7"/>
    <cellStyle name="Гиперссылка 3 2" xfId="20"/>
    <cellStyle name="Гиперссылка 4" xfId="19"/>
    <cellStyle name="Обычный" xfId="0" builtinId="0"/>
    <cellStyle name="Обычный 10" xfId="4"/>
    <cellStyle name="Обычный 2" xfId="1"/>
    <cellStyle name="Обычный 2 2" xfId="24"/>
    <cellStyle name="Обычный 3" xfId="5"/>
    <cellStyle name="Обычный 3 2" xfId="16"/>
    <cellStyle name="Обычный 3 3" xfId="21"/>
    <cellStyle name="Обычный 4" xfId="23"/>
    <cellStyle name="Обычный 5" xfId="3"/>
    <cellStyle name="Обычный 5 2" xfId="10"/>
    <cellStyle name="Обычный 5 3" xfId="12"/>
    <cellStyle name="Обычный 5 4" xfId="14"/>
    <cellStyle name="Обычный 5 5" xfId="22"/>
    <cellStyle name="Стиль 1" xfId="2"/>
  </cellStyles>
  <dxfs count="0"/>
  <tableStyles count="0" defaultTableStyle="TableStyleMedium2" defaultPivotStyle="PivotStyleLight16"/>
  <colors>
    <mruColors>
      <color rgb="FF0000FF"/>
      <color rgb="FF66FFFF"/>
      <color rgb="FFC25EA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5"/>
  <sheetViews>
    <sheetView showGridLines="0" tabSelected="1" zoomScale="70" zoomScaleNormal="70" workbookViewId="0">
      <selection activeCell="M1" sqref="M1"/>
    </sheetView>
  </sheetViews>
  <sheetFormatPr defaultColWidth="8.85546875" defaultRowHeight="14.25" x14ac:dyDescent="0.25"/>
  <cols>
    <col min="1" max="1" width="4.28515625" style="8" customWidth="1"/>
    <col min="2" max="2" width="15" style="8" customWidth="1"/>
    <col min="3" max="3" width="15.85546875" style="8" customWidth="1"/>
    <col min="4" max="4" width="18" style="8" customWidth="1"/>
    <col min="5" max="5" width="27.28515625" style="8" customWidth="1"/>
    <col min="6" max="6" width="15" style="8" customWidth="1"/>
    <col min="7" max="7" width="35.28515625" style="9" customWidth="1"/>
    <col min="8" max="8" width="11.28515625" style="1" customWidth="1"/>
    <col min="9" max="9" width="18.5703125" style="1" customWidth="1"/>
    <col min="10" max="10" width="21.140625" style="2" customWidth="1"/>
    <col min="11" max="11" width="8.85546875" style="1" customWidth="1"/>
    <col min="12" max="12" width="7.7109375" style="1" customWidth="1"/>
    <col min="13" max="13" width="20.85546875" style="3" customWidth="1"/>
    <col min="14" max="14" width="10" style="3" customWidth="1"/>
    <col min="15" max="15" width="17.42578125" style="3" customWidth="1"/>
    <col min="16" max="16" width="18.42578125" style="3" customWidth="1"/>
    <col min="17" max="17" width="21" style="3" customWidth="1"/>
    <col min="18" max="18" width="13.7109375" style="3" customWidth="1"/>
    <col min="19" max="19" width="16.7109375" style="3" customWidth="1"/>
    <col min="20" max="20" width="22.28515625" style="3" customWidth="1"/>
    <col min="21" max="21" width="24.42578125" style="3" customWidth="1"/>
    <col min="22" max="22" width="23.140625" style="3" customWidth="1"/>
    <col min="23" max="23" width="14" style="3" customWidth="1"/>
    <col min="24" max="24" width="12.5703125" style="3" customWidth="1"/>
    <col min="25" max="25" width="21" style="3" customWidth="1"/>
    <col min="26" max="26" width="22.5703125" style="1" customWidth="1"/>
    <col min="27" max="27" width="22.5703125" style="3" customWidth="1"/>
    <col min="28" max="16384" width="8.85546875" style="4"/>
  </cols>
  <sheetData>
    <row r="1" spans="1:27" ht="199.5" customHeight="1" x14ac:dyDescent="0.25">
      <c r="A1" s="25" t="s">
        <v>129</v>
      </c>
      <c r="B1" s="25"/>
      <c r="C1" s="25"/>
      <c r="D1" s="25"/>
      <c r="E1" s="25"/>
      <c r="F1" s="25"/>
      <c r="G1" s="25"/>
      <c r="H1" s="10"/>
      <c r="I1" s="10"/>
      <c r="J1" s="11"/>
      <c r="K1" s="10"/>
      <c r="L1" s="10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10"/>
      <c r="AA1" s="37"/>
    </row>
    <row r="2" spans="1:27" ht="130.5" customHeight="1" x14ac:dyDescent="0.25">
      <c r="A2" s="26" t="s">
        <v>130</v>
      </c>
      <c r="B2" s="26"/>
      <c r="C2" s="26"/>
      <c r="D2" s="26"/>
      <c r="E2" s="26"/>
      <c r="F2" s="26"/>
      <c r="G2" s="26"/>
      <c r="H2" s="10"/>
      <c r="I2" s="10"/>
      <c r="J2" s="11"/>
      <c r="K2" s="10"/>
      <c r="L2" s="10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10"/>
      <c r="AA2" s="37"/>
    </row>
    <row r="3" spans="1:27" s="5" customFormat="1" ht="153.75" customHeight="1" x14ac:dyDescent="0.25">
      <c r="A3" s="12" t="s">
        <v>13</v>
      </c>
      <c r="B3" s="12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3" t="s">
        <v>51</v>
      </c>
      <c r="H3" s="13" t="s">
        <v>11</v>
      </c>
      <c r="I3" s="13" t="s">
        <v>8</v>
      </c>
      <c r="J3" s="13" t="s">
        <v>12</v>
      </c>
      <c r="K3" s="13" t="s">
        <v>9</v>
      </c>
      <c r="L3" s="13" t="s">
        <v>10</v>
      </c>
      <c r="M3" s="38" t="s">
        <v>138</v>
      </c>
      <c r="N3" s="38" t="s">
        <v>5</v>
      </c>
      <c r="O3" s="18" t="s">
        <v>131</v>
      </c>
      <c r="P3" s="13" t="s">
        <v>142</v>
      </c>
      <c r="Q3" s="38" t="s">
        <v>139</v>
      </c>
      <c r="R3" s="38" t="s">
        <v>5</v>
      </c>
      <c r="S3" s="13" t="s">
        <v>6</v>
      </c>
      <c r="T3" s="18" t="s">
        <v>132</v>
      </c>
      <c r="U3" s="13" t="s">
        <v>141</v>
      </c>
      <c r="V3" s="38" t="s">
        <v>140</v>
      </c>
      <c r="W3" s="38" t="s">
        <v>5</v>
      </c>
      <c r="X3" s="13" t="s">
        <v>7</v>
      </c>
      <c r="Y3" s="18" t="s">
        <v>133</v>
      </c>
      <c r="Z3" s="13" t="s">
        <v>143</v>
      </c>
      <c r="AA3" s="13" t="s">
        <v>50</v>
      </c>
    </row>
    <row r="4" spans="1:27" s="21" customFormat="1" ht="71.25" x14ac:dyDescent="0.25">
      <c r="A4" s="14">
        <v>1</v>
      </c>
      <c r="B4" s="14" t="s">
        <v>18</v>
      </c>
      <c r="C4" s="14" t="s">
        <v>19</v>
      </c>
      <c r="D4" s="14" t="s">
        <v>21</v>
      </c>
      <c r="E4" s="14" t="s">
        <v>20</v>
      </c>
      <c r="F4" s="14" t="s">
        <v>19</v>
      </c>
      <c r="G4" s="14" t="s">
        <v>48</v>
      </c>
      <c r="H4" s="15" t="s">
        <v>15</v>
      </c>
      <c r="I4" s="15" t="s">
        <v>16</v>
      </c>
      <c r="J4" s="15" t="s">
        <v>14</v>
      </c>
      <c r="K4" s="20">
        <v>1</v>
      </c>
      <c r="L4" s="15">
        <v>2</v>
      </c>
      <c r="M4" s="6">
        <v>0</v>
      </c>
      <c r="N4" s="7">
        <v>0</v>
      </c>
      <c r="O4" s="19">
        <v>37000</v>
      </c>
      <c r="P4" s="16">
        <f t="shared" ref="P4:P67" si="0">(M4*K4*L4)*N4+(M4*K4*L4)</f>
        <v>0</v>
      </c>
      <c r="Q4" s="6">
        <v>0</v>
      </c>
      <c r="R4" s="7">
        <v>0</v>
      </c>
      <c r="S4" s="15">
        <f t="shared" ref="S4:S15" si="1">K4</f>
        <v>1</v>
      </c>
      <c r="T4" s="19">
        <v>8733.33</v>
      </c>
      <c r="U4" s="16">
        <f t="shared" ref="U4:U67" si="2">(Q4*S4*L4)*R4+(Q4*S4*L4)</f>
        <v>0</v>
      </c>
      <c r="V4" s="39" t="s">
        <v>128</v>
      </c>
      <c r="W4" s="27" t="s">
        <v>127</v>
      </c>
      <c r="X4" s="15">
        <f t="shared" ref="X4:X15" si="3">K4</f>
        <v>1</v>
      </c>
      <c r="Y4" s="39" t="s">
        <v>128</v>
      </c>
      <c r="Z4" s="39" t="s">
        <v>128</v>
      </c>
      <c r="AA4" s="17">
        <f>P4+U4</f>
        <v>0</v>
      </c>
    </row>
    <row r="5" spans="1:27" s="21" customFormat="1" ht="71.25" x14ac:dyDescent="0.25">
      <c r="A5" s="14">
        <v>2</v>
      </c>
      <c r="B5" s="14" t="s">
        <v>18</v>
      </c>
      <c r="C5" s="14" t="s">
        <v>19</v>
      </c>
      <c r="D5" s="14" t="s">
        <v>21</v>
      </c>
      <c r="E5" s="14" t="s">
        <v>20</v>
      </c>
      <c r="F5" s="14" t="s">
        <v>19</v>
      </c>
      <c r="G5" s="14" t="s">
        <v>27</v>
      </c>
      <c r="H5" s="15" t="s">
        <v>15</v>
      </c>
      <c r="I5" s="15" t="s">
        <v>16</v>
      </c>
      <c r="J5" s="15" t="s">
        <v>14</v>
      </c>
      <c r="K5" s="20">
        <v>1</v>
      </c>
      <c r="L5" s="15">
        <v>2</v>
      </c>
      <c r="M5" s="6">
        <v>0</v>
      </c>
      <c r="N5" s="7">
        <v>0</v>
      </c>
      <c r="O5" s="19">
        <v>38000</v>
      </c>
      <c r="P5" s="16">
        <f t="shared" si="0"/>
        <v>0</v>
      </c>
      <c r="Q5" s="6">
        <v>0</v>
      </c>
      <c r="R5" s="7">
        <v>0</v>
      </c>
      <c r="S5" s="15">
        <f t="shared" si="1"/>
        <v>1</v>
      </c>
      <c r="T5" s="19">
        <v>8733.33</v>
      </c>
      <c r="U5" s="16">
        <f t="shared" si="2"/>
        <v>0</v>
      </c>
      <c r="V5" s="39" t="s">
        <v>128</v>
      </c>
      <c r="W5" s="27" t="s">
        <v>127</v>
      </c>
      <c r="X5" s="15">
        <f t="shared" si="3"/>
        <v>1</v>
      </c>
      <c r="Y5" s="39" t="s">
        <v>128</v>
      </c>
      <c r="Z5" s="39" t="s">
        <v>128</v>
      </c>
      <c r="AA5" s="17">
        <f t="shared" ref="AA5:AA60" si="4">P5+U5</f>
        <v>0</v>
      </c>
    </row>
    <row r="6" spans="1:27" s="21" customFormat="1" ht="71.25" x14ac:dyDescent="0.25">
      <c r="A6" s="14">
        <v>3</v>
      </c>
      <c r="B6" s="14" t="s">
        <v>18</v>
      </c>
      <c r="C6" s="14" t="s">
        <v>19</v>
      </c>
      <c r="D6" s="14" t="s">
        <v>21</v>
      </c>
      <c r="E6" s="14" t="s">
        <v>20</v>
      </c>
      <c r="F6" s="14" t="s">
        <v>19</v>
      </c>
      <c r="G6" s="14" t="s">
        <v>26</v>
      </c>
      <c r="H6" s="15" t="s">
        <v>15</v>
      </c>
      <c r="I6" s="15" t="s">
        <v>16</v>
      </c>
      <c r="J6" s="15" t="s">
        <v>14</v>
      </c>
      <c r="K6" s="20">
        <v>1</v>
      </c>
      <c r="L6" s="15">
        <v>2</v>
      </c>
      <c r="M6" s="6">
        <v>0</v>
      </c>
      <c r="N6" s="7">
        <v>0</v>
      </c>
      <c r="O6" s="19">
        <v>36000</v>
      </c>
      <c r="P6" s="16">
        <f t="shared" si="0"/>
        <v>0</v>
      </c>
      <c r="Q6" s="6">
        <v>0</v>
      </c>
      <c r="R6" s="7">
        <v>0</v>
      </c>
      <c r="S6" s="15">
        <f t="shared" si="1"/>
        <v>1</v>
      </c>
      <c r="T6" s="19">
        <v>8733.33</v>
      </c>
      <c r="U6" s="16">
        <f t="shared" si="2"/>
        <v>0</v>
      </c>
      <c r="V6" s="39" t="s">
        <v>128</v>
      </c>
      <c r="W6" s="27" t="s">
        <v>127</v>
      </c>
      <c r="X6" s="15">
        <f t="shared" si="3"/>
        <v>1</v>
      </c>
      <c r="Y6" s="39" t="s">
        <v>128</v>
      </c>
      <c r="Z6" s="39" t="s">
        <v>128</v>
      </c>
      <c r="AA6" s="17">
        <f t="shared" si="4"/>
        <v>0</v>
      </c>
    </row>
    <row r="7" spans="1:27" s="21" customFormat="1" ht="71.25" x14ac:dyDescent="0.25">
      <c r="A7" s="14">
        <v>4</v>
      </c>
      <c r="B7" s="14" t="s">
        <v>18</v>
      </c>
      <c r="C7" s="14" t="s">
        <v>19</v>
      </c>
      <c r="D7" s="14" t="s">
        <v>21</v>
      </c>
      <c r="E7" s="14" t="s">
        <v>20</v>
      </c>
      <c r="F7" s="14" t="s">
        <v>19</v>
      </c>
      <c r="G7" s="14" t="s">
        <v>52</v>
      </c>
      <c r="H7" s="15" t="s">
        <v>15</v>
      </c>
      <c r="I7" s="15" t="s">
        <v>16</v>
      </c>
      <c r="J7" s="15" t="s">
        <v>14</v>
      </c>
      <c r="K7" s="20">
        <v>1</v>
      </c>
      <c r="L7" s="15">
        <v>2</v>
      </c>
      <c r="M7" s="6">
        <v>0</v>
      </c>
      <c r="N7" s="7">
        <v>0</v>
      </c>
      <c r="O7" s="19">
        <v>34000</v>
      </c>
      <c r="P7" s="16">
        <f t="shared" si="0"/>
        <v>0</v>
      </c>
      <c r="Q7" s="6">
        <v>0</v>
      </c>
      <c r="R7" s="7">
        <v>0</v>
      </c>
      <c r="S7" s="15">
        <f t="shared" si="1"/>
        <v>1</v>
      </c>
      <c r="T7" s="19">
        <v>8733.33</v>
      </c>
      <c r="U7" s="16">
        <f t="shared" si="2"/>
        <v>0</v>
      </c>
      <c r="V7" s="39" t="s">
        <v>128</v>
      </c>
      <c r="W7" s="27" t="s">
        <v>127</v>
      </c>
      <c r="X7" s="15">
        <f t="shared" si="3"/>
        <v>1</v>
      </c>
      <c r="Y7" s="39" t="s">
        <v>128</v>
      </c>
      <c r="Z7" s="39" t="s">
        <v>128</v>
      </c>
      <c r="AA7" s="17">
        <f t="shared" si="4"/>
        <v>0</v>
      </c>
    </row>
    <row r="8" spans="1:27" s="21" customFormat="1" ht="71.25" x14ac:dyDescent="0.25">
      <c r="A8" s="14">
        <v>5</v>
      </c>
      <c r="B8" s="14" t="s">
        <v>18</v>
      </c>
      <c r="C8" s="14" t="s">
        <v>19</v>
      </c>
      <c r="D8" s="14" t="s">
        <v>21</v>
      </c>
      <c r="E8" s="14" t="s">
        <v>20</v>
      </c>
      <c r="F8" s="14" t="s">
        <v>19</v>
      </c>
      <c r="G8" s="14" t="s">
        <v>49</v>
      </c>
      <c r="H8" s="15" t="s">
        <v>15</v>
      </c>
      <c r="I8" s="15" t="s">
        <v>16</v>
      </c>
      <c r="J8" s="15" t="s">
        <v>14</v>
      </c>
      <c r="K8" s="20">
        <v>1</v>
      </c>
      <c r="L8" s="15">
        <v>2</v>
      </c>
      <c r="M8" s="6">
        <v>0</v>
      </c>
      <c r="N8" s="7">
        <v>0</v>
      </c>
      <c r="O8" s="19">
        <v>34000</v>
      </c>
      <c r="P8" s="16">
        <f t="shared" si="0"/>
        <v>0</v>
      </c>
      <c r="Q8" s="6">
        <v>0</v>
      </c>
      <c r="R8" s="7">
        <v>0</v>
      </c>
      <c r="S8" s="15">
        <f t="shared" si="1"/>
        <v>1</v>
      </c>
      <c r="T8" s="19">
        <v>8733.33</v>
      </c>
      <c r="U8" s="16">
        <f t="shared" si="2"/>
        <v>0</v>
      </c>
      <c r="V8" s="39" t="s">
        <v>128</v>
      </c>
      <c r="W8" s="27" t="s">
        <v>127</v>
      </c>
      <c r="X8" s="15">
        <f t="shared" si="3"/>
        <v>1</v>
      </c>
      <c r="Y8" s="39" t="s">
        <v>128</v>
      </c>
      <c r="Z8" s="39" t="s">
        <v>128</v>
      </c>
      <c r="AA8" s="17">
        <f t="shared" si="4"/>
        <v>0</v>
      </c>
    </row>
    <row r="9" spans="1:27" s="21" customFormat="1" ht="71.25" x14ac:dyDescent="0.25">
      <c r="A9" s="14">
        <v>6</v>
      </c>
      <c r="B9" s="14" t="s">
        <v>18</v>
      </c>
      <c r="C9" s="14" t="s">
        <v>19</v>
      </c>
      <c r="D9" s="14" t="s">
        <v>21</v>
      </c>
      <c r="E9" s="14" t="s">
        <v>20</v>
      </c>
      <c r="F9" s="14" t="s">
        <v>19</v>
      </c>
      <c r="G9" s="14" t="s">
        <v>53</v>
      </c>
      <c r="H9" s="15" t="s">
        <v>15</v>
      </c>
      <c r="I9" s="15" t="s">
        <v>16</v>
      </c>
      <c r="J9" s="15" t="s">
        <v>14</v>
      </c>
      <c r="K9" s="20">
        <v>1</v>
      </c>
      <c r="L9" s="15">
        <v>2</v>
      </c>
      <c r="M9" s="6">
        <v>0</v>
      </c>
      <c r="N9" s="7">
        <v>0</v>
      </c>
      <c r="O9" s="19">
        <v>33000</v>
      </c>
      <c r="P9" s="16">
        <f t="shared" si="0"/>
        <v>0</v>
      </c>
      <c r="Q9" s="6">
        <v>0</v>
      </c>
      <c r="R9" s="7">
        <v>0</v>
      </c>
      <c r="S9" s="15">
        <f t="shared" si="1"/>
        <v>1</v>
      </c>
      <c r="T9" s="19">
        <v>9200</v>
      </c>
      <c r="U9" s="16">
        <f t="shared" si="2"/>
        <v>0</v>
      </c>
      <c r="V9" s="39" t="s">
        <v>128</v>
      </c>
      <c r="W9" s="27" t="s">
        <v>127</v>
      </c>
      <c r="X9" s="15">
        <f t="shared" si="3"/>
        <v>1</v>
      </c>
      <c r="Y9" s="39" t="s">
        <v>128</v>
      </c>
      <c r="Z9" s="39" t="s">
        <v>128</v>
      </c>
      <c r="AA9" s="17">
        <f t="shared" si="4"/>
        <v>0</v>
      </c>
    </row>
    <row r="10" spans="1:27" s="21" customFormat="1" ht="71.25" x14ac:dyDescent="0.25">
      <c r="A10" s="14">
        <v>7</v>
      </c>
      <c r="B10" s="14" t="s">
        <v>18</v>
      </c>
      <c r="C10" s="14" t="s">
        <v>19</v>
      </c>
      <c r="D10" s="14" t="s">
        <v>21</v>
      </c>
      <c r="E10" s="14" t="s">
        <v>20</v>
      </c>
      <c r="F10" s="14" t="s">
        <v>19</v>
      </c>
      <c r="G10" s="14" t="s">
        <v>54</v>
      </c>
      <c r="H10" s="15" t="s">
        <v>15</v>
      </c>
      <c r="I10" s="15" t="s">
        <v>16</v>
      </c>
      <c r="J10" s="15" t="s">
        <v>14</v>
      </c>
      <c r="K10" s="20">
        <v>1</v>
      </c>
      <c r="L10" s="15">
        <v>2</v>
      </c>
      <c r="M10" s="6">
        <v>0</v>
      </c>
      <c r="N10" s="7">
        <v>0</v>
      </c>
      <c r="O10" s="19">
        <v>35000</v>
      </c>
      <c r="P10" s="16">
        <f t="shared" si="0"/>
        <v>0</v>
      </c>
      <c r="Q10" s="6">
        <v>0</v>
      </c>
      <c r="R10" s="7">
        <v>0</v>
      </c>
      <c r="S10" s="15">
        <f t="shared" si="1"/>
        <v>1</v>
      </c>
      <c r="T10" s="19">
        <v>8733.33</v>
      </c>
      <c r="U10" s="16">
        <f t="shared" si="2"/>
        <v>0</v>
      </c>
      <c r="V10" s="39" t="s">
        <v>128</v>
      </c>
      <c r="W10" s="27" t="s">
        <v>127</v>
      </c>
      <c r="X10" s="15">
        <f t="shared" si="3"/>
        <v>1</v>
      </c>
      <c r="Y10" s="39" t="s">
        <v>128</v>
      </c>
      <c r="Z10" s="39" t="s">
        <v>128</v>
      </c>
      <c r="AA10" s="17">
        <f t="shared" si="4"/>
        <v>0</v>
      </c>
    </row>
    <row r="11" spans="1:27" s="21" customFormat="1" ht="71.25" x14ac:dyDescent="0.25">
      <c r="A11" s="14">
        <v>8</v>
      </c>
      <c r="B11" s="14" t="s">
        <v>18</v>
      </c>
      <c r="C11" s="14" t="s">
        <v>19</v>
      </c>
      <c r="D11" s="14" t="s">
        <v>21</v>
      </c>
      <c r="E11" s="14" t="s">
        <v>20</v>
      </c>
      <c r="F11" s="14" t="s">
        <v>19</v>
      </c>
      <c r="G11" s="14" t="s">
        <v>55</v>
      </c>
      <c r="H11" s="15" t="s">
        <v>15</v>
      </c>
      <c r="I11" s="15" t="s">
        <v>16</v>
      </c>
      <c r="J11" s="15" t="s">
        <v>14</v>
      </c>
      <c r="K11" s="20">
        <v>1</v>
      </c>
      <c r="L11" s="15">
        <v>2</v>
      </c>
      <c r="M11" s="6">
        <v>0</v>
      </c>
      <c r="N11" s="7">
        <v>0</v>
      </c>
      <c r="O11" s="19">
        <v>36000</v>
      </c>
      <c r="P11" s="16">
        <f t="shared" si="0"/>
        <v>0</v>
      </c>
      <c r="Q11" s="6">
        <v>0</v>
      </c>
      <c r="R11" s="7">
        <v>0</v>
      </c>
      <c r="S11" s="15">
        <f t="shared" si="1"/>
        <v>1</v>
      </c>
      <c r="T11" s="19">
        <v>9200</v>
      </c>
      <c r="U11" s="16">
        <f t="shared" si="2"/>
        <v>0</v>
      </c>
      <c r="V11" s="39" t="s">
        <v>128</v>
      </c>
      <c r="W11" s="27" t="s">
        <v>127</v>
      </c>
      <c r="X11" s="15">
        <f t="shared" si="3"/>
        <v>1</v>
      </c>
      <c r="Y11" s="39" t="s">
        <v>128</v>
      </c>
      <c r="Z11" s="39" t="s">
        <v>128</v>
      </c>
      <c r="AA11" s="17">
        <f t="shared" si="4"/>
        <v>0</v>
      </c>
    </row>
    <row r="12" spans="1:27" s="21" customFormat="1" ht="71.25" x14ac:dyDescent="0.25">
      <c r="A12" s="14">
        <v>9</v>
      </c>
      <c r="B12" s="14" t="s">
        <v>18</v>
      </c>
      <c r="C12" s="14" t="s">
        <v>19</v>
      </c>
      <c r="D12" s="14" t="s">
        <v>21</v>
      </c>
      <c r="E12" s="14" t="s">
        <v>20</v>
      </c>
      <c r="F12" s="14" t="s">
        <v>19</v>
      </c>
      <c r="G12" s="14" t="s">
        <v>56</v>
      </c>
      <c r="H12" s="15" t="s">
        <v>15</v>
      </c>
      <c r="I12" s="15" t="s">
        <v>16</v>
      </c>
      <c r="J12" s="15" t="s">
        <v>14</v>
      </c>
      <c r="K12" s="20">
        <v>1</v>
      </c>
      <c r="L12" s="15">
        <v>2</v>
      </c>
      <c r="M12" s="6">
        <v>0</v>
      </c>
      <c r="N12" s="7">
        <v>0</v>
      </c>
      <c r="O12" s="19">
        <v>36000</v>
      </c>
      <c r="P12" s="16">
        <f t="shared" si="0"/>
        <v>0</v>
      </c>
      <c r="Q12" s="6">
        <v>0</v>
      </c>
      <c r="R12" s="7">
        <v>0</v>
      </c>
      <c r="S12" s="15">
        <f t="shared" si="1"/>
        <v>1</v>
      </c>
      <c r="T12" s="19">
        <v>8733.33</v>
      </c>
      <c r="U12" s="16">
        <f t="shared" si="2"/>
        <v>0</v>
      </c>
      <c r="V12" s="39" t="s">
        <v>128</v>
      </c>
      <c r="W12" s="27" t="s">
        <v>127</v>
      </c>
      <c r="X12" s="15">
        <f t="shared" si="3"/>
        <v>1</v>
      </c>
      <c r="Y12" s="39" t="s">
        <v>128</v>
      </c>
      <c r="Z12" s="39" t="s">
        <v>128</v>
      </c>
      <c r="AA12" s="17">
        <f t="shared" si="4"/>
        <v>0</v>
      </c>
    </row>
    <row r="13" spans="1:27" s="21" customFormat="1" ht="71.25" x14ac:dyDescent="0.25">
      <c r="A13" s="14">
        <v>10</v>
      </c>
      <c r="B13" s="14" t="s">
        <v>18</v>
      </c>
      <c r="C13" s="14" t="s">
        <v>19</v>
      </c>
      <c r="D13" s="14" t="s">
        <v>21</v>
      </c>
      <c r="E13" s="14" t="s">
        <v>20</v>
      </c>
      <c r="F13" s="14" t="s">
        <v>19</v>
      </c>
      <c r="G13" s="14" t="s">
        <v>57</v>
      </c>
      <c r="H13" s="15" t="s">
        <v>15</v>
      </c>
      <c r="I13" s="15" t="s">
        <v>16</v>
      </c>
      <c r="J13" s="15" t="s">
        <v>14</v>
      </c>
      <c r="K13" s="20">
        <v>1</v>
      </c>
      <c r="L13" s="15">
        <v>2</v>
      </c>
      <c r="M13" s="6">
        <v>0</v>
      </c>
      <c r="N13" s="7">
        <v>0</v>
      </c>
      <c r="O13" s="19">
        <v>34000</v>
      </c>
      <c r="P13" s="16">
        <f t="shared" si="0"/>
        <v>0</v>
      </c>
      <c r="Q13" s="6">
        <v>0</v>
      </c>
      <c r="R13" s="7">
        <v>0</v>
      </c>
      <c r="S13" s="15">
        <f t="shared" si="1"/>
        <v>1</v>
      </c>
      <c r="T13" s="19">
        <v>8333.33</v>
      </c>
      <c r="U13" s="16">
        <f t="shared" si="2"/>
        <v>0</v>
      </c>
      <c r="V13" s="39" t="s">
        <v>128</v>
      </c>
      <c r="W13" s="27" t="s">
        <v>127</v>
      </c>
      <c r="X13" s="15">
        <f t="shared" si="3"/>
        <v>1</v>
      </c>
      <c r="Y13" s="39" t="s">
        <v>128</v>
      </c>
      <c r="Z13" s="39" t="s">
        <v>128</v>
      </c>
      <c r="AA13" s="17">
        <f t="shared" si="4"/>
        <v>0</v>
      </c>
    </row>
    <row r="14" spans="1:27" s="21" customFormat="1" ht="71.25" x14ac:dyDescent="0.25">
      <c r="A14" s="14">
        <v>11</v>
      </c>
      <c r="B14" s="14" t="s">
        <v>18</v>
      </c>
      <c r="C14" s="14" t="s">
        <v>19</v>
      </c>
      <c r="D14" s="14" t="s">
        <v>21</v>
      </c>
      <c r="E14" s="14" t="s">
        <v>20</v>
      </c>
      <c r="F14" s="14" t="s">
        <v>19</v>
      </c>
      <c r="G14" s="14" t="s">
        <v>58</v>
      </c>
      <c r="H14" s="15" t="s">
        <v>15</v>
      </c>
      <c r="I14" s="15" t="s">
        <v>17</v>
      </c>
      <c r="J14" s="15" t="s">
        <v>14</v>
      </c>
      <c r="K14" s="20">
        <v>1</v>
      </c>
      <c r="L14" s="15">
        <v>5</v>
      </c>
      <c r="M14" s="6">
        <v>0</v>
      </c>
      <c r="N14" s="7">
        <v>0</v>
      </c>
      <c r="O14" s="19">
        <v>61000</v>
      </c>
      <c r="P14" s="16">
        <f t="shared" si="0"/>
        <v>0</v>
      </c>
      <c r="Q14" s="6">
        <v>0</v>
      </c>
      <c r="R14" s="7">
        <v>0</v>
      </c>
      <c r="S14" s="15">
        <f t="shared" si="1"/>
        <v>1</v>
      </c>
      <c r="T14" s="19">
        <v>7500</v>
      </c>
      <c r="U14" s="16">
        <f t="shared" si="2"/>
        <v>0</v>
      </c>
      <c r="V14" s="39" t="s">
        <v>128</v>
      </c>
      <c r="W14" s="27" t="s">
        <v>127</v>
      </c>
      <c r="X14" s="15">
        <f t="shared" si="3"/>
        <v>1</v>
      </c>
      <c r="Y14" s="39" t="s">
        <v>128</v>
      </c>
      <c r="Z14" s="39" t="s">
        <v>128</v>
      </c>
      <c r="AA14" s="17">
        <f t="shared" si="4"/>
        <v>0</v>
      </c>
    </row>
    <row r="15" spans="1:27" s="21" customFormat="1" ht="71.25" x14ac:dyDescent="0.25">
      <c r="A15" s="14">
        <v>12</v>
      </c>
      <c r="B15" s="14" t="s">
        <v>18</v>
      </c>
      <c r="C15" s="14" t="s">
        <v>19</v>
      </c>
      <c r="D15" s="14" t="s">
        <v>21</v>
      </c>
      <c r="E15" s="14" t="s">
        <v>20</v>
      </c>
      <c r="F15" s="14" t="s">
        <v>19</v>
      </c>
      <c r="G15" s="14" t="s">
        <v>59</v>
      </c>
      <c r="H15" s="15" t="s">
        <v>15</v>
      </c>
      <c r="I15" s="15" t="s">
        <v>17</v>
      </c>
      <c r="J15" s="15" t="s">
        <v>14</v>
      </c>
      <c r="K15" s="20">
        <v>1</v>
      </c>
      <c r="L15" s="15">
        <v>5</v>
      </c>
      <c r="M15" s="6">
        <v>0</v>
      </c>
      <c r="N15" s="7">
        <v>0</v>
      </c>
      <c r="O15" s="19">
        <v>49666.67</v>
      </c>
      <c r="P15" s="16">
        <f t="shared" si="0"/>
        <v>0</v>
      </c>
      <c r="Q15" s="6">
        <v>0</v>
      </c>
      <c r="R15" s="7">
        <v>0</v>
      </c>
      <c r="S15" s="15">
        <f t="shared" si="1"/>
        <v>1</v>
      </c>
      <c r="T15" s="19">
        <v>4600</v>
      </c>
      <c r="U15" s="16">
        <f t="shared" si="2"/>
        <v>0</v>
      </c>
      <c r="V15" s="39" t="s">
        <v>128</v>
      </c>
      <c r="W15" s="27" t="s">
        <v>127</v>
      </c>
      <c r="X15" s="15">
        <f t="shared" si="3"/>
        <v>1</v>
      </c>
      <c r="Y15" s="39" t="s">
        <v>128</v>
      </c>
      <c r="Z15" s="39" t="s">
        <v>128</v>
      </c>
      <c r="AA15" s="17">
        <f t="shared" si="4"/>
        <v>0</v>
      </c>
    </row>
    <row r="16" spans="1:27" s="21" customFormat="1" ht="71.25" x14ac:dyDescent="0.25">
      <c r="A16" s="14">
        <v>13</v>
      </c>
      <c r="B16" s="14" t="s">
        <v>22</v>
      </c>
      <c r="C16" s="14" t="s">
        <v>23</v>
      </c>
      <c r="D16" s="14" t="s">
        <v>24</v>
      </c>
      <c r="E16" s="14" t="s">
        <v>25</v>
      </c>
      <c r="F16" s="14" t="s">
        <v>23</v>
      </c>
      <c r="G16" s="14" t="s">
        <v>61</v>
      </c>
      <c r="H16" s="15" t="s">
        <v>15</v>
      </c>
      <c r="I16" s="15" t="s">
        <v>16</v>
      </c>
      <c r="J16" s="15" t="s">
        <v>14</v>
      </c>
      <c r="K16" s="20">
        <v>1</v>
      </c>
      <c r="L16" s="15">
        <v>2</v>
      </c>
      <c r="M16" s="6">
        <v>0</v>
      </c>
      <c r="N16" s="7">
        <v>0</v>
      </c>
      <c r="O16" s="19">
        <v>51300</v>
      </c>
      <c r="P16" s="16">
        <f t="shared" si="0"/>
        <v>0</v>
      </c>
      <c r="Q16" s="6">
        <v>0</v>
      </c>
      <c r="R16" s="7">
        <v>0</v>
      </c>
      <c r="S16" s="15">
        <f t="shared" ref="S16:S17" si="5">K16</f>
        <v>1</v>
      </c>
      <c r="T16" s="19">
        <v>9653.33</v>
      </c>
      <c r="U16" s="16">
        <f t="shared" si="2"/>
        <v>0</v>
      </c>
      <c r="V16" s="39" t="s">
        <v>128</v>
      </c>
      <c r="W16" s="27" t="s">
        <v>127</v>
      </c>
      <c r="X16" s="15">
        <f t="shared" ref="X16:X18" si="6">K16</f>
        <v>1</v>
      </c>
      <c r="Y16" s="39" t="s">
        <v>128</v>
      </c>
      <c r="Z16" s="39" t="s">
        <v>128</v>
      </c>
      <c r="AA16" s="17">
        <f t="shared" si="4"/>
        <v>0</v>
      </c>
    </row>
    <row r="17" spans="1:27" s="21" customFormat="1" ht="71.25" x14ac:dyDescent="0.25">
      <c r="A17" s="14">
        <v>14</v>
      </c>
      <c r="B17" s="14" t="s">
        <v>22</v>
      </c>
      <c r="C17" s="14" t="s">
        <v>23</v>
      </c>
      <c r="D17" s="14" t="s">
        <v>24</v>
      </c>
      <c r="E17" s="14" t="s">
        <v>25</v>
      </c>
      <c r="F17" s="14" t="s">
        <v>23</v>
      </c>
      <c r="G17" s="14" t="s">
        <v>60</v>
      </c>
      <c r="H17" s="15" t="s">
        <v>15</v>
      </c>
      <c r="I17" s="15" t="s">
        <v>16</v>
      </c>
      <c r="J17" s="15" t="s">
        <v>14</v>
      </c>
      <c r="K17" s="20">
        <v>1</v>
      </c>
      <c r="L17" s="15">
        <v>2</v>
      </c>
      <c r="M17" s="6">
        <v>0</v>
      </c>
      <c r="N17" s="7">
        <v>0</v>
      </c>
      <c r="O17" s="19">
        <v>51300</v>
      </c>
      <c r="P17" s="16">
        <f t="shared" si="0"/>
        <v>0</v>
      </c>
      <c r="Q17" s="6">
        <v>0</v>
      </c>
      <c r="R17" s="7">
        <v>0</v>
      </c>
      <c r="S17" s="15">
        <f t="shared" si="5"/>
        <v>1</v>
      </c>
      <c r="T17" s="19">
        <v>9653.33</v>
      </c>
      <c r="U17" s="16">
        <f t="shared" si="2"/>
        <v>0</v>
      </c>
      <c r="V17" s="39" t="s">
        <v>128</v>
      </c>
      <c r="W17" s="27" t="s">
        <v>127</v>
      </c>
      <c r="X17" s="15">
        <f t="shared" si="6"/>
        <v>1</v>
      </c>
      <c r="Y17" s="39" t="s">
        <v>128</v>
      </c>
      <c r="Z17" s="39" t="s">
        <v>128</v>
      </c>
      <c r="AA17" s="17">
        <f t="shared" si="4"/>
        <v>0</v>
      </c>
    </row>
    <row r="18" spans="1:27" s="21" customFormat="1" ht="71.25" x14ac:dyDescent="0.25">
      <c r="A18" s="14">
        <v>15</v>
      </c>
      <c r="B18" s="14" t="s">
        <v>22</v>
      </c>
      <c r="C18" s="14" t="s">
        <v>23</v>
      </c>
      <c r="D18" s="14" t="s">
        <v>24</v>
      </c>
      <c r="E18" s="14" t="s">
        <v>25</v>
      </c>
      <c r="F18" s="14" t="s">
        <v>23</v>
      </c>
      <c r="G18" s="14" t="s">
        <v>62</v>
      </c>
      <c r="H18" s="15" t="s">
        <v>15</v>
      </c>
      <c r="I18" s="15" t="s">
        <v>16</v>
      </c>
      <c r="J18" s="15" t="s">
        <v>14</v>
      </c>
      <c r="K18" s="20">
        <v>1</v>
      </c>
      <c r="L18" s="15">
        <v>2</v>
      </c>
      <c r="M18" s="6">
        <v>0</v>
      </c>
      <c r="N18" s="7">
        <v>0</v>
      </c>
      <c r="O18" s="19">
        <v>51300</v>
      </c>
      <c r="P18" s="16">
        <f t="shared" si="0"/>
        <v>0</v>
      </c>
      <c r="Q18" s="6">
        <v>0</v>
      </c>
      <c r="R18" s="7">
        <v>0</v>
      </c>
      <c r="S18" s="15">
        <f t="shared" ref="S18:S81" si="7">K18</f>
        <v>1</v>
      </c>
      <c r="T18" s="19">
        <v>9653.33</v>
      </c>
      <c r="U18" s="16">
        <f t="shared" si="2"/>
        <v>0</v>
      </c>
      <c r="V18" s="39" t="s">
        <v>128</v>
      </c>
      <c r="W18" s="27" t="s">
        <v>127</v>
      </c>
      <c r="X18" s="15">
        <f t="shared" si="6"/>
        <v>1</v>
      </c>
      <c r="Y18" s="39" t="s">
        <v>128</v>
      </c>
      <c r="Z18" s="39" t="s">
        <v>128</v>
      </c>
      <c r="AA18" s="17">
        <f t="shared" si="4"/>
        <v>0</v>
      </c>
    </row>
    <row r="19" spans="1:27" s="21" customFormat="1" ht="71.25" x14ac:dyDescent="0.25">
      <c r="A19" s="14">
        <v>16</v>
      </c>
      <c r="B19" s="14" t="s">
        <v>22</v>
      </c>
      <c r="C19" s="14" t="s">
        <v>23</v>
      </c>
      <c r="D19" s="14" t="s">
        <v>24</v>
      </c>
      <c r="E19" s="14" t="s">
        <v>25</v>
      </c>
      <c r="F19" s="14" t="s">
        <v>23</v>
      </c>
      <c r="G19" s="14" t="s">
        <v>63</v>
      </c>
      <c r="H19" s="15" t="s">
        <v>15</v>
      </c>
      <c r="I19" s="15" t="s">
        <v>16</v>
      </c>
      <c r="J19" s="15" t="s">
        <v>14</v>
      </c>
      <c r="K19" s="20">
        <v>1</v>
      </c>
      <c r="L19" s="15">
        <v>2</v>
      </c>
      <c r="M19" s="6">
        <v>0</v>
      </c>
      <c r="N19" s="7">
        <v>0</v>
      </c>
      <c r="O19" s="19">
        <v>51300</v>
      </c>
      <c r="P19" s="16">
        <f t="shared" si="0"/>
        <v>0</v>
      </c>
      <c r="Q19" s="6">
        <v>0</v>
      </c>
      <c r="R19" s="7">
        <v>0</v>
      </c>
      <c r="S19" s="15">
        <f t="shared" si="7"/>
        <v>1</v>
      </c>
      <c r="T19" s="19">
        <v>9653.33</v>
      </c>
      <c r="U19" s="16">
        <f t="shared" si="2"/>
        <v>0</v>
      </c>
      <c r="V19" s="39" t="s">
        <v>128</v>
      </c>
      <c r="W19" s="27" t="s">
        <v>127</v>
      </c>
      <c r="X19" s="15">
        <f t="shared" ref="X19:X82" si="8">K19</f>
        <v>1</v>
      </c>
      <c r="Y19" s="39" t="s">
        <v>128</v>
      </c>
      <c r="Z19" s="39" t="s">
        <v>128</v>
      </c>
      <c r="AA19" s="17">
        <f t="shared" si="4"/>
        <v>0</v>
      </c>
    </row>
    <row r="20" spans="1:27" s="21" customFormat="1" ht="71.25" x14ac:dyDescent="0.25">
      <c r="A20" s="14">
        <v>17</v>
      </c>
      <c r="B20" s="14" t="s">
        <v>22</v>
      </c>
      <c r="C20" s="14" t="s">
        <v>23</v>
      </c>
      <c r="D20" s="14" t="s">
        <v>24</v>
      </c>
      <c r="E20" s="14" t="s">
        <v>25</v>
      </c>
      <c r="F20" s="14" t="s">
        <v>23</v>
      </c>
      <c r="G20" s="14" t="s">
        <v>64</v>
      </c>
      <c r="H20" s="15" t="s">
        <v>15</v>
      </c>
      <c r="I20" s="15" t="s">
        <v>16</v>
      </c>
      <c r="J20" s="15" t="s">
        <v>14</v>
      </c>
      <c r="K20" s="20">
        <v>1</v>
      </c>
      <c r="L20" s="15">
        <v>2</v>
      </c>
      <c r="M20" s="6">
        <v>0</v>
      </c>
      <c r="N20" s="7">
        <v>0</v>
      </c>
      <c r="O20" s="19">
        <v>51300</v>
      </c>
      <c r="P20" s="16">
        <f t="shared" si="0"/>
        <v>0</v>
      </c>
      <c r="Q20" s="6">
        <v>0</v>
      </c>
      <c r="R20" s="7">
        <v>0</v>
      </c>
      <c r="S20" s="15">
        <f t="shared" si="7"/>
        <v>1</v>
      </c>
      <c r="T20" s="19">
        <v>9653.33</v>
      </c>
      <c r="U20" s="16">
        <f t="shared" si="2"/>
        <v>0</v>
      </c>
      <c r="V20" s="39" t="s">
        <v>128</v>
      </c>
      <c r="W20" s="27" t="s">
        <v>127</v>
      </c>
      <c r="X20" s="15">
        <f t="shared" si="8"/>
        <v>1</v>
      </c>
      <c r="Y20" s="39" t="s">
        <v>128</v>
      </c>
      <c r="Z20" s="39" t="s">
        <v>128</v>
      </c>
      <c r="AA20" s="17">
        <f t="shared" si="4"/>
        <v>0</v>
      </c>
    </row>
    <row r="21" spans="1:27" s="21" customFormat="1" ht="71.25" x14ac:dyDescent="0.25">
      <c r="A21" s="14">
        <v>18</v>
      </c>
      <c r="B21" s="14" t="s">
        <v>22</v>
      </c>
      <c r="C21" s="14" t="s">
        <v>23</v>
      </c>
      <c r="D21" s="14" t="s">
        <v>24</v>
      </c>
      <c r="E21" s="14" t="s">
        <v>25</v>
      </c>
      <c r="F21" s="14" t="s">
        <v>23</v>
      </c>
      <c r="G21" s="14" t="s">
        <v>65</v>
      </c>
      <c r="H21" s="15" t="s">
        <v>15</v>
      </c>
      <c r="I21" s="15" t="s">
        <v>16</v>
      </c>
      <c r="J21" s="15" t="s">
        <v>14</v>
      </c>
      <c r="K21" s="20">
        <v>1</v>
      </c>
      <c r="L21" s="15">
        <v>2</v>
      </c>
      <c r="M21" s="6">
        <v>0</v>
      </c>
      <c r="N21" s="7">
        <v>0</v>
      </c>
      <c r="O21" s="19">
        <v>51300</v>
      </c>
      <c r="P21" s="16">
        <f t="shared" si="0"/>
        <v>0</v>
      </c>
      <c r="Q21" s="6">
        <v>0</v>
      </c>
      <c r="R21" s="7">
        <v>0</v>
      </c>
      <c r="S21" s="15">
        <f t="shared" si="7"/>
        <v>1</v>
      </c>
      <c r="T21" s="19">
        <v>9653.33</v>
      </c>
      <c r="U21" s="16">
        <f t="shared" si="2"/>
        <v>0</v>
      </c>
      <c r="V21" s="39" t="s">
        <v>128</v>
      </c>
      <c r="W21" s="27" t="s">
        <v>127</v>
      </c>
      <c r="X21" s="15">
        <f t="shared" si="8"/>
        <v>1</v>
      </c>
      <c r="Y21" s="39" t="s">
        <v>128</v>
      </c>
      <c r="Z21" s="39" t="s">
        <v>128</v>
      </c>
      <c r="AA21" s="17">
        <f t="shared" si="4"/>
        <v>0</v>
      </c>
    </row>
    <row r="22" spans="1:27" s="21" customFormat="1" ht="71.25" x14ac:dyDescent="0.25">
      <c r="A22" s="14">
        <v>19</v>
      </c>
      <c r="B22" s="14" t="s">
        <v>22</v>
      </c>
      <c r="C22" s="14" t="s">
        <v>23</v>
      </c>
      <c r="D22" s="14" t="s">
        <v>24</v>
      </c>
      <c r="E22" s="14" t="s">
        <v>25</v>
      </c>
      <c r="F22" s="14" t="s">
        <v>23</v>
      </c>
      <c r="G22" s="14" t="s">
        <v>66</v>
      </c>
      <c r="H22" s="15" t="s">
        <v>15</v>
      </c>
      <c r="I22" s="15" t="s">
        <v>16</v>
      </c>
      <c r="J22" s="15" t="s">
        <v>14</v>
      </c>
      <c r="K22" s="20">
        <v>1</v>
      </c>
      <c r="L22" s="15">
        <v>2</v>
      </c>
      <c r="M22" s="6">
        <v>0</v>
      </c>
      <c r="N22" s="7">
        <v>0</v>
      </c>
      <c r="O22" s="19">
        <v>51300</v>
      </c>
      <c r="P22" s="16">
        <f t="shared" si="0"/>
        <v>0</v>
      </c>
      <c r="Q22" s="6">
        <v>0</v>
      </c>
      <c r="R22" s="7">
        <v>0</v>
      </c>
      <c r="S22" s="15">
        <f t="shared" si="7"/>
        <v>1</v>
      </c>
      <c r="T22" s="19">
        <v>9653.33</v>
      </c>
      <c r="U22" s="16">
        <f t="shared" si="2"/>
        <v>0</v>
      </c>
      <c r="V22" s="39" t="s">
        <v>128</v>
      </c>
      <c r="W22" s="27" t="s">
        <v>127</v>
      </c>
      <c r="X22" s="15">
        <f t="shared" si="8"/>
        <v>1</v>
      </c>
      <c r="Y22" s="39" t="s">
        <v>128</v>
      </c>
      <c r="Z22" s="39" t="s">
        <v>128</v>
      </c>
      <c r="AA22" s="17">
        <f t="shared" si="4"/>
        <v>0</v>
      </c>
    </row>
    <row r="23" spans="1:27" s="21" customFormat="1" ht="71.25" x14ac:dyDescent="0.25">
      <c r="A23" s="14">
        <v>20</v>
      </c>
      <c r="B23" s="14" t="s">
        <v>22</v>
      </c>
      <c r="C23" s="14" t="s">
        <v>23</v>
      </c>
      <c r="D23" s="14" t="s">
        <v>24</v>
      </c>
      <c r="E23" s="14" t="s">
        <v>25</v>
      </c>
      <c r="F23" s="14" t="s">
        <v>23</v>
      </c>
      <c r="G23" s="14" t="s">
        <v>67</v>
      </c>
      <c r="H23" s="15" t="s">
        <v>15</v>
      </c>
      <c r="I23" s="15" t="s">
        <v>16</v>
      </c>
      <c r="J23" s="15" t="s">
        <v>14</v>
      </c>
      <c r="K23" s="20">
        <v>1</v>
      </c>
      <c r="L23" s="15">
        <v>2</v>
      </c>
      <c r="M23" s="6">
        <v>0</v>
      </c>
      <c r="N23" s="7">
        <v>0</v>
      </c>
      <c r="O23" s="19">
        <v>51300</v>
      </c>
      <c r="P23" s="16">
        <f t="shared" si="0"/>
        <v>0</v>
      </c>
      <c r="Q23" s="6">
        <v>0</v>
      </c>
      <c r="R23" s="7">
        <v>0</v>
      </c>
      <c r="S23" s="15">
        <f t="shared" si="7"/>
        <v>1</v>
      </c>
      <c r="T23" s="19">
        <v>9653.33</v>
      </c>
      <c r="U23" s="16">
        <f t="shared" si="2"/>
        <v>0</v>
      </c>
      <c r="V23" s="39" t="s">
        <v>128</v>
      </c>
      <c r="W23" s="27" t="s">
        <v>127</v>
      </c>
      <c r="X23" s="15">
        <f t="shared" si="8"/>
        <v>1</v>
      </c>
      <c r="Y23" s="39" t="s">
        <v>128</v>
      </c>
      <c r="Z23" s="39" t="s">
        <v>128</v>
      </c>
      <c r="AA23" s="17">
        <f t="shared" si="4"/>
        <v>0</v>
      </c>
    </row>
    <row r="24" spans="1:27" s="21" customFormat="1" ht="71.25" x14ac:dyDescent="0.25">
      <c r="A24" s="14">
        <v>21</v>
      </c>
      <c r="B24" s="14" t="s">
        <v>22</v>
      </c>
      <c r="C24" s="14" t="s">
        <v>23</v>
      </c>
      <c r="D24" s="14" t="s">
        <v>24</v>
      </c>
      <c r="E24" s="14" t="s">
        <v>25</v>
      </c>
      <c r="F24" s="14" t="s">
        <v>23</v>
      </c>
      <c r="G24" s="14" t="s">
        <v>68</v>
      </c>
      <c r="H24" s="15" t="s">
        <v>15</v>
      </c>
      <c r="I24" s="15" t="s">
        <v>16</v>
      </c>
      <c r="J24" s="15" t="s">
        <v>14</v>
      </c>
      <c r="K24" s="20">
        <v>1</v>
      </c>
      <c r="L24" s="15">
        <v>2</v>
      </c>
      <c r="M24" s="6">
        <v>0</v>
      </c>
      <c r="N24" s="7">
        <v>0</v>
      </c>
      <c r="O24" s="19">
        <v>51300</v>
      </c>
      <c r="P24" s="16">
        <f t="shared" si="0"/>
        <v>0</v>
      </c>
      <c r="Q24" s="6">
        <v>0</v>
      </c>
      <c r="R24" s="7">
        <v>0</v>
      </c>
      <c r="S24" s="15">
        <f t="shared" si="7"/>
        <v>1</v>
      </c>
      <c r="T24" s="19">
        <v>9653.33</v>
      </c>
      <c r="U24" s="16">
        <f t="shared" si="2"/>
        <v>0</v>
      </c>
      <c r="V24" s="39" t="s">
        <v>128</v>
      </c>
      <c r="W24" s="27" t="s">
        <v>127</v>
      </c>
      <c r="X24" s="15">
        <f t="shared" si="8"/>
        <v>1</v>
      </c>
      <c r="Y24" s="39" t="s">
        <v>128</v>
      </c>
      <c r="Z24" s="39" t="s">
        <v>128</v>
      </c>
      <c r="AA24" s="17">
        <f t="shared" si="4"/>
        <v>0</v>
      </c>
    </row>
    <row r="25" spans="1:27" s="21" customFormat="1" ht="71.25" x14ac:dyDescent="0.25">
      <c r="A25" s="14">
        <v>22</v>
      </c>
      <c r="B25" s="14" t="s">
        <v>22</v>
      </c>
      <c r="C25" s="14" t="s">
        <v>23</v>
      </c>
      <c r="D25" s="14" t="s">
        <v>24</v>
      </c>
      <c r="E25" s="14" t="s">
        <v>25</v>
      </c>
      <c r="F25" s="14" t="s">
        <v>23</v>
      </c>
      <c r="G25" s="14" t="s">
        <v>69</v>
      </c>
      <c r="H25" s="15" t="s">
        <v>15</v>
      </c>
      <c r="I25" s="15" t="s">
        <v>16</v>
      </c>
      <c r="J25" s="15" t="s">
        <v>14</v>
      </c>
      <c r="K25" s="20">
        <v>1</v>
      </c>
      <c r="L25" s="15">
        <v>2</v>
      </c>
      <c r="M25" s="6">
        <v>0</v>
      </c>
      <c r="N25" s="7">
        <v>0</v>
      </c>
      <c r="O25" s="19">
        <v>51300</v>
      </c>
      <c r="P25" s="16">
        <f t="shared" si="0"/>
        <v>0</v>
      </c>
      <c r="Q25" s="6">
        <v>0</v>
      </c>
      <c r="R25" s="7">
        <v>0</v>
      </c>
      <c r="S25" s="15">
        <f t="shared" si="7"/>
        <v>1</v>
      </c>
      <c r="T25" s="19">
        <v>9653.33</v>
      </c>
      <c r="U25" s="16">
        <f t="shared" si="2"/>
        <v>0</v>
      </c>
      <c r="V25" s="39" t="s">
        <v>128</v>
      </c>
      <c r="W25" s="27" t="s">
        <v>127</v>
      </c>
      <c r="X25" s="15">
        <f t="shared" si="8"/>
        <v>1</v>
      </c>
      <c r="Y25" s="39" t="s">
        <v>128</v>
      </c>
      <c r="Z25" s="39" t="s">
        <v>128</v>
      </c>
      <c r="AA25" s="17">
        <f t="shared" si="4"/>
        <v>0</v>
      </c>
    </row>
    <row r="26" spans="1:27" s="21" customFormat="1" ht="71.25" x14ac:dyDescent="0.25">
      <c r="A26" s="14">
        <v>23</v>
      </c>
      <c r="B26" s="14" t="s">
        <v>22</v>
      </c>
      <c r="C26" s="14" t="s">
        <v>23</v>
      </c>
      <c r="D26" s="14" t="s">
        <v>24</v>
      </c>
      <c r="E26" s="14" t="s">
        <v>25</v>
      </c>
      <c r="F26" s="14" t="s">
        <v>23</v>
      </c>
      <c r="G26" s="14" t="s">
        <v>70</v>
      </c>
      <c r="H26" s="15" t="s">
        <v>15</v>
      </c>
      <c r="I26" s="15" t="s">
        <v>17</v>
      </c>
      <c r="J26" s="15" t="s">
        <v>14</v>
      </c>
      <c r="K26" s="20">
        <v>1</v>
      </c>
      <c r="L26" s="15">
        <v>5</v>
      </c>
      <c r="M26" s="6">
        <v>0</v>
      </c>
      <c r="N26" s="7">
        <v>0</v>
      </c>
      <c r="O26" s="19">
        <v>47000</v>
      </c>
      <c r="P26" s="16">
        <f t="shared" si="0"/>
        <v>0</v>
      </c>
      <c r="Q26" s="6">
        <v>0</v>
      </c>
      <c r="R26" s="7">
        <v>0</v>
      </c>
      <c r="S26" s="15">
        <f t="shared" si="7"/>
        <v>1</v>
      </c>
      <c r="T26" s="19">
        <v>4200</v>
      </c>
      <c r="U26" s="16">
        <f t="shared" si="2"/>
        <v>0</v>
      </c>
      <c r="V26" s="39" t="s">
        <v>128</v>
      </c>
      <c r="W26" s="27" t="s">
        <v>127</v>
      </c>
      <c r="X26" s="15">
        <f t="shared" si="8"/>
        <v>1</v>
      </c>
      <c r="Y26" s="39" t="s">
        <v>128</v>
      </c>
      <c r="Z26" s="39" t="s">
        <v>128</v>
      </c>
      <c r="AA26" s="17">
        <f t="shared" si="4"/>
        <v>0</v>
      </c>
    </row>
    <row r="27" spans="1:27" s="21" customFormat="1" ht="71.25" x14ac:dyDescent="0.25">
      <c r="A27" s="14">
        <v>24</v>
      </c>
      <c r="B27" s="14" t="s">
        <v>22</v>
      </c>
      <c r="C27" s="14" t="s">
        <v>23</v>
      </c>
      <c r="D27" s="14" t="s">
        <v>24</v>
      </c>
      <c r="E27" s="14" t="s">
        <v>25</v>
      </c>
      <c r="F27" s="14" t="s">
        <v>23</v>
      </c>
      <c r="G27" s="14" t="s">
        <v>71</v>
      </c>
      <c r="H27" s="15" t="s">
        <v>15</v>
      </c>
      <c r="I27" s="15" t="s">
        <v>17</v>
      </c>
      <c r="J27" s="15" t="s">
        <v>14</v>
      </c>
      <c r="K27" s="20">
        <v>1</v>
      </c>
      <c r="L27" s="20">
        <v>5</v>
      </c>
      <c r="M27" s="6">
        <v>0</v>
      </c>
      <c r="N27" s="7">
        <v>0</v>
      </c>
      <c r="O27" s="19">
        <v>47000</v>
      </c>
      <c r="P27" s="16">
        <f t="shared" si="0"/>
        <v>0</v>
      </c>
      <c r="Q27" s="6">
        <v>0</v>
      </c>
      <c r="R27" s="7">
        <v>0</v>
      </c>
      <c r="S27" s="15">
        <f t="shared" si="7"/>
        <v>1</v>
      </c>
      <c r="T27" s="19">
        <v>4200</v>
      </c>
      <c r="U27" s="16">
        <f t="shared" si="2"/>
        <v>0</v>
      </c>
      <c r="V27" s="39" t="s">
        <v>128</v>
      </c>
      <c r="W27" s="27" t="s">
        <v>127</v>
      </c>
      <c r="X27" s="15">
        <f t="shared" si="8"/>
        <v>1</v>
      </c>
      <c r="Y27" s="39" t="s">
        <v>128</v>
      </c>
      <c r="Z27" s="39" t="s">
        <v>128</v>
      </c>
      <c r="AA27" s="17">
        <f t="shared" si="4"/>
        <v>0</v>
      </c>
    </row>
    <row r="28" spans="1:27" s="21" customFormat="1" ht="71.25" x14ac:dyDescent="0.25">
      <c r="A28" s="14">
        <v>25</v>
      </c>
      <c r="B28" s="14" t="s">
        <v>33</v>
      </c>
      <c r="C28" s="14" t="s">
        <v>30</v>
      </c>
      <c r="D28" s="14" t="s">
        <v>32</v>
      </c>
      <c r="E28" s="14" t="s">
        <v>31</v>
      </c>
      <c r="F28" s="14" t="s">
        <v>28</v>
      </c>
      <c r="G28" s="14" t="s">
        <v>72</v>
      </c>
      <c r="H28" s="15" t="s">
        <v>15</v>
      </c>
      <c r="I28" s="15" t="s">
        <v>16</v>
      </c>
      <c r="J28" s="15" t="s">
        <v>14</v>
      </c>
      <c r="K28" s="20">
        <v>1</v>
      </c>
      <c r="L28" s="15">
        <v>2</v>
      </c>
      <c r="M28" s="6">
        <v>0</v>
      </c>
      <c r="N28" s="7">
        <v>0</v>
      </c>
      <c r="O28" s="19">
        <v>47093.33</v>
      </c>
      <c r="P28" s="16">
        <f t="shared" si="0"/>
        <v>0</v>
      </c>
      <c r="Q28" s="6">
        <v>0</v>
      </c>
      <c r="R28" s="7">
        <v>0</v>
      </c>
      <c r="S28" s="15">
        <f t="shared" si="7"/>
        <v>1</v>
      </c>
      <c r="T28" s="19">
        <v>9160</v>
      </c>
      <c r="U28" s="16">
        <f t="shared" si="2"/>
        <v>0</v>
      </c>
      <c r="V28" s="39" t="s">
        <v>128</v>
      </c>
      <c r="W28" s="27" t="s">
        <v>127</v>
      </c>
      <c r="X28" s="15">
        <f t="shared" si="8"/>
        <v>1</v>
      </c>
      <c r="Y28" s="39" t="s">
        <v>128</v>
      </c>
      <c r="Z28" s="39" t="s">
        <v>128</v>
      </c>
      <c r="AA28" s="17">
        <f t="shared" si="4"/>
        <v>0</v>
      </c>
    </row>
    <row r="29" spans="1:27" s="21" customFormat="1" ht="71.25" x14ac:dyDescent="0.25">
      <c r="A29" s="14">
        <v>26</v>
      </c>
      <c r="B29" s="14" t="s">
        <v>33</v>
      </c>
      <c r="C29" s="14" t="s">
        <v>30</v>
      </c>
      <c r="D29" s="14" t="s">
        <v>32</v>
      </c>
      <c r="E29" s="14" t="s">
        <v>31</v>
      </c>
      <c r="F29" s="14" t="s">
        <v>28</v>
      </c>
      <c r="G29" s="14" t="s">
        <v>73</v>
      </c>
      <c r="H29" s="15" t="s">
        <v>15</v>
      </c>
      <c r="I29" s="15" t="s">
        <v>16</v>
      </c>
      <c r="J29" s="15" t="s">
        <v>14</v>
      </c>
      <c r="K29" s="20">
        <v>1</v>
      </c>
      <c r="L29" s="15">
        <v>2</v>
      </c>
      <c r="M29" s="6">
        <v>0</v>
      </c>
      <c r="N29" s="7">
        <v>0</v>
      </c>
      <c r="O29" s="19">
        <v>47093.33</v>
      </c>
      <c r="P29" s="16">
        <f t="shared" si="0"/>
        <v>0</v>
      </c>
      <c r="Q29" s="6">
        <v>0</v>
      </c>
      <c r="R29" s="7">
        <v>0</v>
      </c>
      <c r="S29" s="15">
        <f t="shared" si="7"/>
        <v>1</v>
      </c>
      <c r="T29" s="19">
        <v>9160</v>
      </c>
      <c r="U29" s="16">
        <f t="shared" si="2"/>
        <v>0</v>
      </c>
      <c r="V29" s="39" t="s">
        <v>128</v>
      </c>
      <c r="W29" s="27" t="s">
        <v>127</v>
      </c>
      <c r="X29" s="15">
        <f t="shared" si="8"/>
        <v>1</v>
      </c>
      <c r="Y29" s="39" t="s">
        <v>128</v>
      </c>
      <c r="Z29" s="39" t="s">
        <v>128</v>
      </c>
      <c r="AA29" s="17">
        <f t="shared" si="4"/>
        <v>0</v>
      </c>
    </row>
    <row r="30" spans="1:27" s="21" customFormat="1" ht="71.25" x14ac:dyDescent="0.25">
      <c r="A30" s="14">
        <v>27</v>
      </c>
      <c r="B30" s="14" t="s">
        <v>33</v>
      </c>
      <c r="C30" s="14" t="s">
        <v>30</v>
      </c>
      <c r="D30" s="14" t="s">
        <v>32</v>
      </c>
      <c r="E30" s="14" t="s">
        <v>31</v>
      </c>
      <c r="F30" s="14" t="s">
        <v>28</v>
      </c>
      <c r="G30" s="14" t="s">
        <v>74</v>
      </c>
      <c r="H30" s="15" t="s">
        <v>15</v>
      </c>
      <c r="I30" s="15" t="s">
        <v>16</v>
      </c>
      <c r="J30" s="15" t="s">
        <v>14</v>
      </c>
      <c r="K30" s="20">
        <v>1</v>
      </c>
      <c r="L30" s="15">
        <v>2</v>
      </c>
      <c r="M30" s="6">
        <v>0</v>
      </c>
      <c r="N30" s="7">
        <v>0</v>
      </c>
      <c r="O30" s="19">
        <v>47093.33</v>
      </c>
      <c r="P30" s="16">
        <f t="shared" si="0"/>
        <v>0</v>
      </c>
      <c r="Q30" s="6">
        <v>0</v>
      </c>
      <c r="R30" s="7">
        <v>0</v>
      </c>
      <c r="S30" s="15">
        <f t="shared" si="7"/>
        <v>1</v>
      </c>
      <c r="T30" s="19">
        <v>9160</v>
      </c>
      <c r="U30" s="16">
        <f t="shared" si="2"/>
        <v>0</v>
      </c>
      <c r="V30" s="39" t="s">
        <v>128</v>
      </c>
      <c r="W30" s="27" t="s">
        <v>127</v>
      </c>
      <c r="X30" s="15">
        <f t="shared" si="8"/>
        <v>1</v>
      </c>
      <c r="Y30" s="39" t="s">
        <v>128</v>
      </c>
      <c r="Z30" s="39" t="s">
        <v>128</v>
      </c>
      <c r="AA30" s="17">
        <f t="shared" si="4"/>
        <v>0</v>
      </c>
    </row>
    <row r="31" spans="1:27" s="21" customFormat="1" ht="71.25" x14ac:dyDescent="0.25">
      <c r="A31" s="14">
        <v>28</v>
      </c>
      <c r="B31" s="14" t="s">
        <v>33</v>
      </c>
      <c r="C31" s="14" t="s">
        <v>30</v>
      </c>
      <c r="D31" s="14" t="s">
        <v>32</v>
      </c>
      <c r="E31" s="14" t="s">
        <v>31</v>
      </c>
      <c r="F31" s="14" t="s">
        <v>28</v>
      </c>
      <c r="G31" s="14" t="s">
        <v>75</v>
      </c>
      <c r="H31" s="15" t="s">
        <v>15</v>
      </c>
      <c r="I31" s="15" t="s">
        <v>16</v>
      </c>
      <c r="J31" s="15" t="s">
        <v>14</v>
      </c>
      <c r="K31" s="20">
        <v>1</v>
      </c>
      <c r="L31" s="15">
        <v>2</v>
      </c>
      <c r="M31" s="6">
        <v>0</v>
      </c>
      <c r="N31" s="7">
        <v>0</v>
      </c>
      <c r="O31" s="19">
        <v>47093.33</v>
      </c>
      <c r="P31" s="16">
        <f t="shared" si="0"/>
        <v>0</v>
      </c>
      <c r="Q31" s="6">
        <v>0</v>
      </c>
      <c r="R31" s="7">
        <v>0</v>
      </c>
      <c r="S31" s="15">
        <f t="shared" si="7"/>
        <v>1</v>
      </c>
      <c r="T31" s="19">
        <v>9160</v>
      </c>
      <c r="U31" s="16">
        <f t="shared" si="2"/>
        <v>0</v>
      </c>
      <c r="V31" s="39" t="s">
        <v>128</v>
      </c>
      <c r="W31" s="27" t="s">
        <v>127</v>
      </c>
      <c r="X31" s="15">
        <f t="shared" si="8"/>
        <v>1</v>
      </c>
      <c r="Y31" s="39" t="s">
        <v>128</v>
      </c>
      <c r="Z31" s="39" t="s">
        <v>128</v>
      </c>
      <c r="AA31" s="17">
        <f t="shared" si="4"/>
        <v>0</v>
      </c>
    </row>
    <row r="32" spans="1:27" s="21" customFormat="1" ht="71.25" x14ac:dyDescent="0.25">
      <c r="A32" s="14">
        <v>29</v>
      </c>
      <c r="B32" s="14" t="s">
        <v>33</v>
      </c>
      <c r="C32" s="14" t="s">
        <v>30</v>
      </c>
      <c r="D32" s="14" t="s">
        <v>32</v>
      </c>
      <c r="E32" s="14" t="s">
        <v>31</v>
      </c>
      <c r="F32" s="14" t="s">
        <v>28</v>
      </c>
      <c r="G32" s="14" t="s">
        <v>76</v>
      </c>
      <c r="H32" s="15" t="s">
        <v>15</v>
      </c>
      <c r="I32" s="15" t="s">
        <v>16</v>
      </c>
      <c r="J32" s="15" t="s">
        <v>14</v>
      </c>
      <c r="K32" s="20">
        <v>1</v>
      </c>
      <c r="L32" s="15">
        <v>2</v>
      </c>
      <c r="M32" s="6">
        <v>0</v>
      </c>
      <c r="N32" s="7">
        <v>0</v>
      </c>
      <c r="O32" s="19">
        <v>47093.33</v>
      </c>
      <c r="P32" s="16">
        <f t="shared" si="0"/>
        <v>0</v>
      </c>
      <c r="Q32" s="6">
        <v>0</v>
      </c>
      <c r="R32" s="7">
        <v>0</v>
      </c>
      <c r="S32" s="15">
        <f t="shared" si="7"/>
        <v>1</v>
      </c>
      <c r="T32" s="19">
        <v>9160</v>
      </c>
      <c r="U32" s="16">
        <f t="shared" si="2"/>
        <v>0</v>
      </c>
      <c r="V32" s="39" t="s">
        <v>128</v>
      </c>
      <c r="W32" s="27" t="s">
        <v>127</v>
      </c>
      <c r="X32" s="15">
        <f t="shared" si="8"/>
        <v>1</v>
      </c>
      <c r="Y32" s="39" t="s">
        <v>128</v>
      </c>
      <c r="Z32" s="39" t="s">
        <v>128</v>
      </c>
      <c r="AA32" s="17">
        <f t="shared" si="4"/>
        <v>0</v>
      </c>
    </row>
    <row r="33" spans="1:27" s="21" customFormat="1" ht="71.25" x14ac:dyDescent="0.25">
      <c r="A33" s="14">
        <v>30</v>
      </c>
      <c r="B33" s="14" t="s">
        <v>33</v>
      </c>
      <c r="C33" s="14" t="s">
        <v>29</v>
      </c>
      <c r="D33" s="14" t="s">
        <v>32</v>
      </c>
      <c r="E33" s="14" t="s">
        <v>31</v>
      </c>
      <c r="F33" s="14" t="s">
        <v>28</v>
      </c>
      <c r="G33" s="14" t="s">
        <v>78</v>
      </c>
      <c r="H33" s="15" t="s">
        <v>15</v>
      </c>
      <c r="I33" s="15" t="s">
        <v>16</v>
      </c>
      <c r="J33" s="15" t="s">
        <v>14</v>
      </c>
      <c r="K33" s="20">
        <v>1</v>
      </c>
      <c r="L33" s="15">
        <v>2</v>
      </c>
      <c r="M33" s="6">
        <v>0</v>
      </c>
      <c r="N33" s="7">
        <v>0</v>
      </c>
      <c r="O33" s="19">
        <v>47093.33</v>
      </c>
      <c r="P33" s="16">
        <f t="shared" si="0"/>
        <v>0</v>
      </c>
      <c r="Q33" s="6">
        <v>0</v>
      </c>
      <c r="R33" s="7">
        <v>0</v>
      </c>
      <c r="S33" s="15">
        <f t="shared" si="7"/>
        <v>1</v>
      </c>
      <c r="T33" s="19">
        <v>9160</v>
      </c>
      <c r="U33" s="16">
        <f t="shared" si="2"/>
        <v>0</v>
      </c>
      <c r="V33" s="39" t="s">
        <v>128</v>
      </c>
      <c r="W33" s="27" t="s">
        <v>127</v>
      </c>
      <c r="X33" s="15">
        <f t="shared" si="8"/>
        <v>1</v>
      </c>
      <c r="Y33" s="39" t="s">
        <v>128</v>
      </c>
      <c r="Z33" s="39" t="s">
        <v>128</v>
      </c>
      <c r="AA33" s="17">
        <f t="shared" si="4"/>
        <v>0</v>
      </c>
    </row>
    <row r="34" spans="1:27" s="21" customFormat="1" ht="71.25" x14ac:dyDescent="0.25">
      <c r="A34" s="14">
        <v>31</v>
      </c>
      <c r="B34" s="14" t="s">
        <v>33</v>
      </c>
      <c r="C34" s="14" t="s">
        <v>29</v>
      </c>
      <c r="D34" s="14" t="s">
        <v>32</v>
      </c>
      <c r="E34" s="14" t="s">
        <v>31</v>
      </c>
      <c r="F34" s="14" t="s">
        <v>28</v>
      </c>
      <c r="G34" s="14" t="s">
        <v>77</v>
      </c>
      <c r="H34" s="15" t="s">
        <v>15</v>
      </c>
      <c r="I34" s="15" t="s">
        <v>16</v>
      </c>
      <c r="J34" s="15" t="s">
        <v>14</v>
      </c>
      <c r="K34" s="20">
        <v>1</v>
      </c>
      <c r="L34" s="15">
        <v>2</v>
      </c>
      <c r="M34" s="6">
        <v>0</v>
      </c>
      <c r="N34" s="7">
        <v>0</v>
      </c>
      <c r="O34" s="19">
        <v>47093.33</v>
      </c>
      <c r="P34" s="16">
        <f t="shared" si="0"/>
        <v>0</v>
      </c>
      <c r="Q34" s="6">
        <v>0</v>
      </c>
      <c r="R34" s="7">
        <v>0</v>
      </c>
      <c r="S34" s="15">
        <f t="shared" si="7"/>
        <v>1</v>
      </c>
      <c r="T34" s="19">
        <v>9160</v>
      </c>
      <c r="U34" s="16">
        <f t="shared" si="2"/>
        <v>0</v>
      </c>
      <c r="V34" s="39" t="s">
        <v>128</v>
      </c>
      <c r="W34" s="27" t="s">
        <v>127</v>
      </c>
      <c r="X34" s="15">
        <f t="shared" si="8"/>
        <v>1</v>
      </c>
      <c r="Y34" s="39" t="s">
        <v>128</v>
      </c>
      <c r="Z34" s="39" t="s">
        <v>128</v>
      </c>
      <c r="AA34" s="17">
        <f t="shared" si="4"/>
        <v>0</v>
      </c>
    </row>
    <row r="35" spans="1:27" s="21" customFormat="1" ht="71.25" x14ac:dyDescent="0.25">
      <c r="A35" s="14">
        <v>32</v>
      </c>
      <c r="B35" s="14" t="s">
        <v>33</v>
      </c>
      <c r="C35" s="14" t="s">
        <v>29</v>
      </c>
      <c r="D35" s="14" t="s">
        <v>32</v>
      </c>
      <c r="E35" s="14" t="s">
        <v>31</v>
      </c>
      <c r="F35" s="14" t="s">
        <v>28</v>
      </c>
      <c r="G35" s="14" t="s">
        <v>79</v>
      </c>
      <c r="H35" s="15" t="s">
        <v>15</v>
      </c>
      <c r="I35" s="15" t="s">
        <v>16</v>
      </c>
      <c r="J35" s="15" t="s">
        <v>14</v>
      </c>
      <c r="K35" s="20">
        <v>1</v>
      </c>
      <c r="L35" s="15">
        <v>2</v>
      </c>
      <c r="M35" s="6">
        <v>0</v>
      </c>
      <c r="N35" s="7">
        <v>0</v>
      </c>
      <c r="O35" s="19">
        <v>47093.33</v>
      </c>
      <c r="P35" s="16">
        <f t="shared" si="0"/>
        <v>0</v>
      </c>
      <c r="Q35" s="6">
        <v>0</v>
      </c>
      <c r="R35" s="7">
        <v>0</v>
      </c>
      <c r="S35" s="15">
        <f t="shared" si="7"/>
        <v>1</v>
      </c>
      <c r="T35" s="19">
        <v>9160</v>
      </c>
      <c r="U35" s="16">
        <f t="shared" si="2"/>
        <v>0</v>
      </c>
      <c r="V35" s="39" t="s">
        <v>128</v>
      </c>
      <c r="W35" s="27" t="s">
        <v>127</v>
      </c>
      <c r="X35" s="15">
        <f t="shared" si="8"/>
        <v>1</v>
      </c>
      <c r="Y35" s="39" t="s">
        <v>128</v>
      </c>
      <c r="Z35" s="39" t="s">
        <v>128</v>
      </c>
      <c r="AA35" s="17">
        <f t="shared" si="4"/>
        <v>0</v>
      </c>
    </row>
    <row r="36" spans="1:27" s="21" customFormat="1" ht="71.25" x14ac:dyDescent="0.25">
      <c r="A36" s="14">
        <v>33</v>
      </c>
      <c r="B36" s="14" t="s">
        <v>33</v>
      </c>
      <c r="C36" s="14" t="s">
        <v>29</v>
      </c>
      <c r="D36" s="14" t="s">
        <v>32</v>
      </c>
      <c r="E36" s="14" t="s">
        <v>31</v>
      </c>
      <c r="F36" s="14" t="s">
        <v>28</v>
      </c>
      <c r="G36" s="14" t="s">
        <v>80</v>
      </c>
      <c r="H36" s="15" t="s">
        <v>15</v>
      </c>
      <c r="I36" s="15" t="s">
        <v>16</v>
      </c>
      <c r="J36" s="15" t="s">
        <v>14</v>
      </c>
      <c r="K36" s="20">
        <v>1</v>
      </c>
      <c r="L36" s="15">
        <v>2</v>
      </c>
      <c r="M36" s="6">
        <v>0</v>
      </c>
      <c r="N36" s="7">
        <v>0</v>
      </c>
      <c r="O36" s="19">
        <v>47093.33</v>
      </c>
      <c r="P36" s="16">
        <f t="shared" si="0"/>
        <v>0</v>
      </c>
      <c r="Q36" s="6">
        <v>0</v>
      </c>
      <c r="R36" s="7">
        <v>0</v>
      </c>
      <c r="S36" s="15">
        <f t="shared" si="7"/>
        <v>1</v>
      </c>
      <c r="T36" s="19">
        <v>9160</v>
      </c>
      <c r="U36" s="16">
        <f t="shared" si="2"/>
        <v>0</v>
      </c>
      <c r="V36" s="39" t="s">
        <v>128</v>
      </c>
      <c r="W36" s="27" t="s">
        <v>127</v>
      </c>
      <c r="X36" s="15">
        <f t="shared" si="8"/>
        <v>1</v>
      </c>
      <c r="Y36" s="39" t="s">
        <v>128</v>
      </c>
      <c r="Z36" s="39" t="s">
        <v>128</v>
      </c>
      <c r="AA36" s="17">
        <f t="shared" si="4"/>
        <v>0</v>
      </c>
    </row>
    <row r="37" spans="1:27" s="21" customFormat="1" ht="71.25" x14ac:dyDescent="0.25">
      <c r="A37" s="14">
        <v>34</v>
      </c>
      <c r="B37" s="14" t="s">
        <v>33</v>
      </c>
      <c r="C37" s="14" t="s">
        <v>29</v>
      </c>
      <c r="D37" s="14" t="s">
        <v>32</v>
      </c>
      <c r="E37" s="14" t="s">
        <v>31</v>
      </c>
      <c r="F37" s="14" t="s">
        <v>28</v>
      </c>
      <c r="G37" s="14" t="s">
        <v>81</v>
      </c>
      <c r="H37" s="15" t="s">
        <v>15</v>
      </c>
      <c r="I37" s="15" t="s">
        <v>16</v>
      </c>
      <c r="J37" s="15" t="s">
        <v>14</v>
      </c>
      <c r="K37" s="20">
        <v>1</v>
      </c>
      <c r="L37" s="15">
        <v>2</v>
      </c>
      <c r="M37" s="6">
        <v>0</v>
      </c>
      <c r="N37" s="7">
        <v>0</v>
      </c>
      <c r="O37" s="19">
        <v>47093.33</v>
      </c>
      <c r="P37" s="16">
        <f t="shared" si="0"/>
        <v>0</v>
      </c>
      <c r="Q37" s="6">
        <v>0</v>
      </c>
      <c r="R37" s="7">
        <v>0</v>
      </c>
      <c r="S37" s="15">
        <f t="shared" si="7"/>
        <v>1</v>
      </c>
      <c r="T37" s="19">
        <v>9160</v>
      </c>
      <c r="U37" s="16">
        <f t="shared" si="2"/>
        <v>0</v>
      </c>
      <c r="V37" s="39" t="s">
        <v>128</v>
      </c>
      <c r="W37" s="27" t="s">
        <v>127</v>
      </c>
      <c r="X37" s="15">
        <f t="shared" si="8"/>
        <v>1</v>
      </c>
      <c r="Y37" s="39" t="s">
        <v>128</v>
      </c>
      <c r="Z37" s="39" t="s">
        <v>128</v>
      </c>
      <c r="AA37" s="17">
        <f t="shared" si="4"/>
        <v>0</v>
      </c>
    </row>
    <row r="38" spans="1:27" s="21" customFormat="1" ht="71.25" x14ac:dyDescent="0.25">
      <c r="A38" s="14">
        <v>35</v>
      </c>
      <c r="B38" s="14" t="s">
        <v>33</v>
      </c>
      <c r="C38" s="14" t="s">
        <v>29</v>
      </c>
      <c r="D38" s="14" t="s">
        <v>32</v>
      </c>
      <c r="E38" s="14" t="s">
        <v>31</v>
      </c>
      <c r="F38" s="14" t="s">
        <v>28</v>
      </c>
      <c r="G38" s="14" t="s">
        <v>82</v>
      </c>
      <c r="H38" s="15" t="s">
        <v>15</v>
      </c>
      <c r="I38" s="15" t="s">
        <v>17</v>
      </c>
      <c r="J38" s="15" t="s">
        <v>14</v>
      </c>
      <c r="K38" s="20">
        <v>1</v>
      </c>
      <c r="L38" s="15">
        <v>5</v>
      </c>
      <c r="M38" s="6">
        <v>0</v>
      </c>
      <c r="N38" s="7">
        <v>0</v>
      </c>
      <c r="O38" s="19">
        <v>56833.33</v>
      </c>
      <c r="P38" s="16">
        <f t="shared" si="0"/>
        <v>0</v>
      </c>
      <c r="Q38" s="6">
        <v>0</v>
      </c>
      <c r="R38" s="7">
        <v>0</v>
      </c>
      <c r="S38" s="15">
        <f t="shared" si="7"/>
        <v>1</v>
      </c>
      <c r="T38" s="19">
        <v>7000</v>
      </c>
      <c r="U38" s="16">
        <f t="shared" si="2"/>
        <v>0</v>
      </c>
      <c r="V38" s="39" t="s">
        <v>128</v>
      </c>
      <c r="W38" s="27" t="s">
        <v>127</v>
      </c>
      <c r="X38" s="15">
        <f t="shared" si="8"/>
        <v>1</v>
      </c>
      <c r="Y38" s="39" t="s">
        <v>128</v>
      </c>
      <c r="Z38" s="39" t="s">
        <v>128</v>
      </c>
      <c r="AA38" s="17">
        <f t="shared" si="4"/>
        <v>0</v>
      </c>
    </row>
    <row r="39" spans="1:27" s="21" customFormat="1" ht="71.25" x14ac:dyDescent="0.25">
      <c r="A39" s="14">
        <v>36</v>
      </c>
      <c r="B39" s="14" t="s">
        <v>33</v>
      </c>
      <c r="C39" s="14" t="s">
        <v>29</v>
      </c>
      <c r="D39" s="14" t="s">
        <v>32</v>
      </c>
      <c r="E39" s="14" t="s">
        <v>31</v>
      </c>
      <c r="F39" s="14" t="s">
        <v>28</v>
      </c>
      <c r="G39" s="14" t="s">
        <v>83</v>
      </c>
      <c r="H39" s="15" t="s">
        <v>15</v>
      </c>
      <c r="I39" s="15" t="s">
        <v>17</v>
      </c>
      <c r="J39" s="15" t="s">
        <v>14</v>
      </c>
      <c r="K39" s="20">
        <v>1</v>
      </c>
      <c r="L39" s="20">
        <v>5</v>
      </c>
      <c r="M39" s="6">
        <v>0</v>
      </c>
      <c r="N39" s="7">
        <v>0</v>
      </c>
      <c r="O39" s="19">
        <v>56833.33</v>
      </c>
      <c r="P39" s="16">
        <f t="shared" si="0"/>
        <v>0</v>
      </c>
      <c r="Q39" s="6">
        <v>0</v>
      </c>
      <c r="R39" s="7">
        <v>0</v>
      </c>
      <c r="S39" s="15">
        <f t="shared" si="7"/>
        <v>1</v>
      </c>
      <c r="T39" s="19">
        <v>7000</v>
      </c>
      <c r="U39" s="16">
        <f t="shared" si="2"/>
        <v>0</v>
      </c>
      <c r="V39" s="39" t="s">
        <v>128</v>
      </c>
      <c r="W39" s="27" t="s">
        <v>127</v>
      </c>
      <c r="X39" s="15">
        <f t="shared" si="8"/>
        <v>1</v>
      </c>
      <c r="Y39" s="39" t="s">
        <v>128</v>
      </c>
      <c r="Z39" s="39" t="s">
        <v>128</v>
      </c>
      <c r="AA39" s="17">
        <f t="shared" si="4"/>
        <v>0</v>
      </c>
    </row>
    <row r="40" spans="1:27" s="21" customFormat="1" ht="71.25" x14ac:dyDescent="0.25">
      <c r="A40" s="14">
        <v>37</v>
      </c>
      <c r="B40" s="14" t="s">
        <v>35</v>
      </c>
      <c r="C40" s="14" t="s">
        <v>34</v>
      </c>
      <c r="D40" s="14" t="s">
        <v>32</v>
      </c>
      <c r="E40" s="14" t="s">
        <v>36</v>
      </c>
      <c r="F40" s="14" t="s">
        <v>34</v>
      </c>
      <c r="G40" s="14" t="s">
        <v>84</v>
      </c>
      <c r="H40" s="15" t="s">
        <v>15</v>
      </c>
      <c r="I40" s="15" t="s">
        <v>16</v>
      </c>
      <c r="J40" s="15" t="s">
        <v>14</v>
      </c>
      <c r="K40" s="20">
        <v>1</v>
      </c>
      <c r="L40" s="15">
        <v>2</v>
      </c>
      <c r="M40" s="6">
        <v>0</v>
      </c>
      <c r="N40" s="7">
        <v>0</v>
      </c>
      <c r="O40" s="19">
        <v>70066.67</v>
      </c>
      <c r="P40" s="16">
        <f t="shared" si="0"/>
        <v>0</v>
      </c>
      <c r="Q40" s="6">
        <v>0</v>
      </c>
      <c r="R40" s="7">
        <v>0</v>
      </c>
      <c r="S40" s="15">
        <f t="shared" si="7"/>
        <v>1</v>
      </c>
      <c r="T40" s="19">
        <v>11120</v>
      </c>
      <c r="U40" s="16">
        <f t="shared" si="2"/>
        <v>0</v>
      </c>
      <c r="V40" s="39" t="s">
        <v>128</v>
      </c>
      <c r="W40" s="27" t="s">
        <v>127</v>
      </c>
      <c r="X40" s="15">
        <f t="shared" si="8"/>
        <v>1</v>
      </c>
      <c r="Y40" s="39" t="s">
        <v>128</v>
      </c>
      <c r="Z40" s="39" t="s">
        <v>128</v>
      </c>
      <c r="AA40" s="17">
        <f t="shared" si="4"/>
        <v>0</v>
      </c>
    </row>
    <row r="41" spans="1:27" s="21" customFormat="1" ht="71.25" x14ac:dyDescent="0.25">
      <c r="A41" s="14">
        <v>38</v>
      </c>
      <c r="B41" s="14" t="s">
        <v>35</v>
      </c>
      <c r="C41" s="14" t="s">
        <v>34</v>
      </c>
      <c r="D41" s="14" t="s">
        <v>32</v>
      </c>
      <c r="E41" s="14" t="s">
        <v>36</v>
      </c>
      <c r="F41" s="14" t="s">
        <v>34</v>
      </c>
      <c r="G41" s="14" t="s">
        <v>85</v>
      </c>
      <c r="H41" s="15" t="s">
        <v>15</v>
      </c>
      <c r="I41" s="15" t="s">
        <v>16</v>
      </c>
      <c r="J41" s="15" t="s">
        <v>14</v>
      </c>
      <c r="K41" s="20">
        <v>1</v>
      </c>
      <c r="L41" s="15">
        <v>2</v>
      </c>
      <c r="M41" s="6">
        <v>0</v>
      </c>
      <c r="N41" s="7">
        <v>0</v>
      </c>
      <c r="O41" s="19">
        <v>70066.67</v>
      </c>
      <c r="P41" s="16">
        <f t="shared" si="0"/>
        <v>0</v>
      </c>
      <c r="Q41" s="6">
        <v>0</v>
      </c>
      <c r="R41" s="7">
        <v>0</v>
      </c>
      <c r="S41" s="15">
        <f t="shared" si="7"/>
        <v>1</v>
      </c>
      <c r="T41" s="19">
        <v>11120</v>
      </c>
      <c r="U41" s="16">
        <f t="shared" si="2"/>
        <v>0</v>
      </c>
      <c r="V41" s="39" t="s">
        <v>128</v>
      </c>
      <c r="W41" s="27" t="s">
        <v>127</v>
      </c>
      <c r="X41" s="15">
        <f t="shared" si="8"/>
        <v>1</v>
      </c>
      <c r="Y41" s="39" t="s">
        <v>128</v>
      </c>
      <c r="Z41" s="39" t="s">
        <v>128</v>
      </c>
      <c r="AA41" s="17">
        <f t="shared" si="4"/>
        <v>0</v>
      </c>
    </row>
    <row r="42" spans="1:27" s="21" customFormat="1" ht="71.25" x14ac:dyDescent="0.25">
      <c r="A42" s="14">
        <v>39</v>
      </c>
      <c r="B42" s="14" t="s">
        <v>35</v>
      </c>
      <c r="C42" s="14" t="s">
        <v>34</v>
      </c>
      <c r="D42" s="14" t="s">
        <v>32</v>
      </c>
      <c r="E42" s="14" t="s">
        <v>36</v>
      </c>
      <c r="F42" s="14" t="s">
        <v>34</v>
      </c>
      <c r="G42" s="14" t="s">
        <v>86</v>
      </c>
      <c r="H42" s="15" t="s">
        <v>15</v>
      </c>
      <c r="I42" s="15" t="s">
        <v>16</v>
      </c>
      <c r="J42" s="15" t="s">
        <v>14</v>
      </c>
      <c r="K42" s="20">
        <v>1</v>
      </c>
      <c r="L42" s="15">
        <v>2</v>
      </c>
      <c r="M42" s="6">
        <v>0</v>
      </c>
      <c r="N42" s="7">
        <v>0</v>
      </c>
      <c r="O42" s="19">
        <v>70066.67</v>
      </c>
      <c r="P42" s="16">
        <f t="shared" si="0"/>
        <v>0</v>
      </c>
      <c r="Q42" s="6">
        <v>0</v>
      </c>
      <c r="R42" s="7">
        <v>0</v>
      </c>
      <c r="S42" s="15">
        <f t="shared" si="7"/>
        <v>1</v>
      </c>
      <c r="T42" s="19">
        <v>11120</v>
      </c>
      <c r="U42" s="16">
        <f t="shared" si="2"/>
        <v>0</v>
      </c>
      <c r="V42" s="39" t="s">
        <v>128</v>
      </c>
      <c r="W42" s="27" t="s">
        <v>127</v>
      </c>
      <c r="X42" s="15">
        <f t="shared" si="8"/>
        <v>1</v>
      </c>
      <c r="Y42" s="39" t="s">
        <v>128</v>
      </c>
      <c r="Z42" s="39" t="s">
        <v>128</v>
      </c>
      <c r="AA42" s="17">
        <f t="shared" si="4"/>
        <v>0</v>
      </c>
    </row>
    <row r="43" spans="1:27" s="21" customFormat="1" ht="71.25" x14ac:dyDescent="0.25">
      <c r="A43" s="14">
        <v>40</v>
      </c>
      <c r="B43" s="14" t="s">
        <v>35</v>
      </c>
      <c r="C43" s="14" t="s">
        <v>34</v>
      </c>
      <c r="D43" s="14" t="s">
        <v>32</v>
      </c>
      <c r="E43" s="14" t="s">
        <v>36</v>
      </c>
      <c r="F43" s="14" t="s">
        <v>34</v>
      </c>
      <c r="G43" s="14" t="s">
        <v>87</v>
      </c>
      <c r="H43" s="15" t="s">
        <v>15</v>
      </c>
      <c r="I43" s="15" t="s">
        <v>16</v>
      </c>
      <c r="J43" s="15" t="s">
        <v>14</v>
      </c>
      <c r="K43" s="20">
        <v>1</v>
      </c>
      <c r="L43" s="15">
        <v>2</v>
      </c>
      <c r="M43" s="6">
        <v>0</v>
      </c>
      <c r="N43" s="7">
        <v>0</v>
      </c>
      <c r="O43" s="19">
        <v>70066.67</v>
      </c>
      <c r="P43" s="16">
        <f t="shared" si="0"/>
        <v>0</v>
      </c>
      <c r="Q43" s="6">
        <v>0</v>
      </c>
      <c r="R43" s="7">
        <v>0</v>
      </c>
      <c r="S43" s="15">
        <f t="shared" si="7"/>
        <v>1</v>
      </c>
      <c r="T43" s="19">
        <v>11120</v>
      </c>
      <c r="U43" s="16">
        <f t="shared" si="2"/>
        <v>0</v>
      </c>
      <c r="V43" s="39" t="s">
        <v>128</v>
      </c>
      <c r="W43" s="27" t="s">
        <v>127</v>
      </c>
      <c r="X43" s="15">
        <f t="shared" si="8"/>
        <v>1</v>
      </c>
      <c r="Y43" s="39" t="s">
        <v>128</v>
      </c>
      <c r="Z43" s="39" t="s">
        <v>128</v>
      </c>
      <c r="AA43" s="17">
        <f t="shared" si="4"/>
        <v>0</v>
      </c>
    </row>
    <row r="44" spans="1:27" s="21" customFormat="1" ht="71.25" x14ac:dyDescent="0.25">
      <c r="A44" s="14">
        <v>41</v>
      </c>
      <c r="B44" s="14" t="s">
        <v>35</v>
      </c>
      <c r="C44" s="14" t="s">
        <v>34</v>
      </c>
      <c r="D44" s="14" t="s">
        <v>32</v>
      </c>
      <c r="E44" s="14" t="s">
        <v>36</v>
      </c>
      <c r="F44" s="14" t="s">
        <v>34</v>
      </c>
      <c r="G44" s="14" t="s">
        <v>88</v>
      </c>
      <c r="H44" s="15" t="s">
        <v>15</v>
      </c>
      <c r="I44" s="15" t="s">
        <v>16</v>
      </c>
      <c r="J44" s="15" t="s">
        <v>14</v>
      </c>
      <c r="K44" s="20">
        <v>1</v>
      </c>
      <c r="L44" s="15">
        <v>2</v>
      </c>
      <c r="M44" s="6">
        <v>0</v>
      </c>
      <c r="N44" s="7">
        <v>0</v>
      </c>
      <c r="O44" s="19">
        <v>70066.67</v>
      </c>
      <c r="P44" s="16">
        <f t="shared" si="0"/>
        <v>0</v>
      </c>
      <c r="Q44" s="6">
        <v>0</v>
      </c>
      <c r="R44" s="7">
        <v>0</v>
      </c>
      <c r="S44" s="15">
        <f t="shared" si="7"/>
        <v>1</v>
      </c>
      <c r="T44" s="19">
        <v>11120</v>
      </c>
      <c r="U44" s="16">
        <f t="shared" si="2"/>
        <v>0</v>
      </c>
      <c r="V44" s="39" t="s">
        <v>128</v>
      </c>
      <c r="W44" s="27" t="s">
        <v>127</v>
      </c>
      <c r="X44" s="15">
        <f t="shared" si="8"/>
        <v>1</v>
      </c>
      <c r="Y44" s="39" t="s">
        <v>128</v>
      </c>
      <c r="Z44" s="39" t="s">
        <v>128</v>
      </c>
      <c r="AA44" s="17">
        <f t="shared" si="4"/>
        <v>0</v>
      </c>
    </row>
    <row r="45" spans="1:27" s="21" customFormat="1" ht="71.25" x14ac:dyDescent="0.25">
      <c r="A45" s="14">
        <v>42</v>
      </c>
      <c r="B45" s="14" t="s">
        <v>35</v>
      </c>
      <c r="C45" s="14" t="s">
        <v>34</v>
      </c>
      <c r="D45" s="14" t="s">
        <v>32</v>
      </c>
      <c r="E45" s="14" t="s">
        <v>36</v>
      </c>
      <c r="F45" s="14" t="s">
        <v>34</v>
      </c>
      <c r="G45" s="14" t="s">
        <v>89</v>
      </c>
      <c r="H45" s="15" t="s">
        <v>15</v>
      </c>
      <c r="I45" s="15" t="s">
        <v>16</v>
      </c>
      <c r="J45" s="15" t="s">
        <v>14</v>
      </c>
      <c r="K45" s="20">
        <v>1</v>
      </c>
      <c r="L45" s="15">
        <v>2</v>
      </c>
      <c r="M45" s="6">
        <v>0</v>
      </c>
      <c r="N45" s="7">
        <v>0</v>
      </c>
      <c r="O45" s="19">
        <v>73400</v>
      </c>
      <c r="P45" s="16">
        <f t="shared" si="0"/>
        <v>0</v>
      </c>
      <c r="Q45" s="6">
        <v>0</v>
      </c>
      <c r="R45" s="7">
        <v>0</v>
      </c>
      <c r="S45" s="15">
        <f t="shared" si="7"/>
        <v>1</v>
      </c>
      <c r="T45" s="19">
        <v>11120</v>
      </c>
      <c r="U45" s="16">
        <f t="shared" si="2"/>
        <v>0</v>
      </c>
      <c r="V45" s="39" t="s">
        <v>128</v>
      </c>
      <c r="W45" s="27" t="s">
        <v>127</v>
      </c>
      <c r="X45" s="15">
        <f t="shared" si="8"/>
        <v>1</v>
      </c>
      <c r="Y45" s="39" t="s">
        <v>128</v>
      </c>
      <c r="Z45" s="39" t="s">
        <v>128</v>
      </c>
      <c r="AA45" s="17">
        <f t="shared" si="4"/>
        <v>0</v>
      </c>
    </row>
    <row r="46" spans="1:27" s="21" customFormat="1" ht="71.25" x14ac:dyDescent="0.25">
      <c r="A46" s="14">
        <v>43</v>
      </c>
      <c r="B46" s="14" t="s">
        <v>35</v>
      </c>
      <c r="C46" s="14" t="s">
        <v>34</v>
      </c>
      <c r="D46" s="14" t="s">
        <v>32</v>
      </c>
      <c r="E46" s="14" t="s">
        <v>36</v>
      </c>
      <c r="F46" s="14" t="s">
        <v>34</v>
      </c>
      <c r="G46" s="14" t="s">
        <v>90</v>
      </c>
      <c r="H46" s="15" t="s">
        <v>15</v>
      </c>
      <c r="I46" s="15" t="s">
        <v>16</v>
      </c>
      <c r="J46" s="15" t="s">
        <v>14</v>
      </c>
      <c r="K46" s="20">
        <v>1</v>
      </c>
      <c r="L46" s="15">
        <v>2</v>
      </c>
      <c r="M46" s="6">
        <v>0</v>
      </c>
      <c r="N46" s="7">
        <v>0</v>
      </c>
      <c r="O46" s="19">
        <v>70066.67</v>
      </c>
      <c r="P46" s="16">
        <f t="shared" si="0"/>
        <v>0</v>
      </c>
      <c r="Q46" s="6">
        <v>0</v>
      </c>
      <c r="R46" s="7">
        <v>0</v>
      </c>
      <c r="S46" s="15">
        <f t="shared" si="7"/>
        <v>1</v>
      </c>
      <c r="T46" s="19">
        <v>11120</v>
      </c>
      <c r="U46" s="16">
        <f t="shared" si="2"/>
        <v>0</v>
      </c>
      <c r="V46" s="39" t="s">
        <v>128</v>
      </c>
      <c r="W46" s="27" t="s">
        <v>127</v>
      </c>
      <c r="X46" s="15">
        <f t="shared" si="8"/>
        <v>1</v>
      </c>
      <c r="Y46" s="39" t="s">
        <v>128</v>
      </c>
      <c r="Z46" s="39" t="s">
        <v>128</v>
      </c>
      <c r="AA46" s="17">
        <f t="shared" si="4"/>
        <v>0</v>
      </c>
    </row>
    <row r="47" spans="1:27" s="21" customFormat="1" ht="71.25" x14ac:dyDescent="0.25">
      <c r="A47" s="14">
        <v>44</v>
      </c>
      <c r="B47" s="14" t="s">
        <v>35</v>
      </c>
      <c r="C47" s="14" t="s">
        <v>34</v>
      </c>
      <c r="D47" s="14" t="s">
        <v>32</v>
      </c>
      <c r="E47" s="14" t="s">
        <v>36</v>
      </c>
      <c r="F47" s="14" t="s">
        <v>34</v>
      </c>
      <c r="G47" s="14" t="s">
        <v>91</v>
      </c>
      <c r="H47" s="15" t="s">
        <v>15</v>
      </c>
      <c r="I47" s="15" t="s">
        <v>16</v>
      </c>
      <c r="J47" s="15" t="s">
        <v>14</v>
      </c>
      <c r="K47" s="20">
        <v>1</v>
      </c>
      <c r="L47" s="15">
        <v>2</v>
      </c>
      <c r="M47" s="6">
        <v>0</v>
      </c>
      <c r="N47" s="7">
        <v>0</v>
      </c>
      <c r="O47" s="19">
        <v>58800</v>
      </c>
      <c r="P47" s="16">
        <f t="shared" si="0"/>
        <v>0</v>
      </c>
      <c r="Q47" s="6">
        <v>0</v>
      </c>
      <c r="R47" s="7">
        <v>0</v>
      </c>
      <c r="S47" s="15">
        <f t="shared" si="7"/>
        <v>1</v>
      </c>
      <c r="T47" s="19">
        <v>11120</v>
      </c>
      <c r="U47" s="16">
        <f t="shared" si="2"/>
        <v>0</v>
      </c>
      <c r="V47" s="39" t="s">
        <v>128</v>
      </c>
      <c r="W47" s="27" t="s">
        <v>127</v>
      </c>
      <c r="X47" s="15">
        <f t="shared" si="8"/>
        <v>1</v>
      </c>
      <c r="Y47" s="39" t="s">
        <v>128</v>
      </c>
      <c r="Z47" s="39" t="s">
        <v>128</v>
      </c>
      <c r="AA47" s="17">
        <f t="shared" si="4"/>
        <v>0</v>
      </c>
    </row>
    <row r="48" spans="1:27" s="21" customFormat="1" ht="71.25" x14ac:dyDescent="0.25">
      <c r="A48" s="14">
        <v>45</v>
      </c>
      <c r="B48" s="14" t="s">
        <v>35</v>
      </c>
      <c r="C48" s="14" t="s">
        <v>34</v>
      </c>
      <c r="D48" s="14" t="s">
        <v>32</v>
      </c>
      <c r="E48" s="14" t="s">
        <v>36</v>
      </c>
      <c r="F48" s="14" t="s">
        <v>34</v>
      </c>
      <c r="G48" s="14" t="s">
        <v>92</v>
      </c>
      <c r="H48" s="15" t="s">
        <v>15</v>
      </c>
      <c r="I48" s="15" t="s">
        <v>16</v>
      </c>
      <c r="J48" s="15" t="s">
        <v>14</v>
      </c>
      <c r="K48" s="20">
        <v>1</v>
      </c>
      <c r="L48" s="15">
        <v>2</v>
      </c>
      <c r="M48" s="6">
        <v>0</v>
      </c>
      <c r="N48" s="7">
        <v>0</v>
      </c>
      <c r="O48" s="19">
        <v>80080</v>
      </c>
      <c r="P48" s="16">
        <f t="shared" si="0"/>
        <v>0</v>
      </c>
      <c r="Q48" s="6">
        <v>0</v>
      </c>
      <c r="R48" s="7">
        <v>0</v>
      </c>
      <c r="S48" s="15">
        <f t="shared" si="7"/>
        <v>1</v>
      </c>
      <c r="T48" s="19">
        <v>11120</v>
      </c>
      <c r="U48" s="16">
        <f t="shared" si="2"/>
        <v>0</v>
      </c>
      <c r="V48" s="39" t="s">
        <v>128</v>
      </c>
      <c r="W48" s="27" t="s">
        <v>127</v>
      </c>
      <c r="X48" s="15">
        <f t="shared" si="8"/>
        <v>1</v>
      </c>
      <c r="Y48" s="39" t="s">
        <v>128</v>
      </c>
      <c r="Z48" s="39" t="s">
        <v>128</v>
      </c>
      <c r="AA48" s="17">
        <f t="shared" si="4"/>
        <v>0</v>
      </c>
    </row>
    <row r="49" spans="1:27" s="21" customFormat="1" ht="71.25" x14ac:dyDescent="0.25">
      <c r="A49" s="14">
        <v>46</v>
      </c>
      <c r="B49" s="14" t="s">
        <v>35</v>
      </c>
      <c r="C49" s="14" t="s">
        <v>34</v>
      </c>
      <c r="D49" s="14" t="s">
        <v>32</v>
      </c>
      <c r="E49" s="14" t="s">
        <v>36</v>
      </c>
      <c r="F49" s="14" t="s">
        <v>34</v>
      </c>
      <c r="G49" s="14" t="s">
        <v>93</v>
      </c>
      <c r="H49" s="15" t="s">
        <v>15</v>
      </c>
      <c r="I49" s="15" t="s">
        <v>16</v>
      </c>
      <c r="J49" s="15" t="s">
        <v>14</v>
      </c>
      <c r="K49" s="20">
        <v>1</v>
      </c>
      <c r="L49" s="15">
        <v>2</v>
      </c>
      <c r="M49" s="6">
        <v>0</v>
      </c>
      <c r="N49" s="7">
        <v>0</v>
      </c>
      <c r="O49" s="19">
        <v>80080</v>
      </c>
      <c r="P49" s="16">
        <f t="shared" si="0"/>
        <v>0</v>
      </c>
      <c r="Q49" s="6">
        <v>0</v>
      </c>
      <c r="R49" s="7">
        <v>0</v>
      </c>
      <c r="S49" s="15">
        <f t="shared" si="7"/>
        <v>1</v>
      </c>
      <c r="T49" s="19">
        <v>11120</v>
      </c>
      <c r="U49" s="16">
        <f t="shared" si="2"/>
        <v>0</v>
      </c>
      <c r="V49" s="39" t="s">
        <v>128</v>
      </c>
      <c r="W49" s="27" t="s">
        <v>127</v>
      </c>
      <c r="X49" s="15">
        <f t="shared" si="8"/>
        <v>1</v>
      </c>
      <c r="Y49" s="39" t="s">
        <v>128</v>
      </c>
      <c r="Z49" s="39" t="s">
        <v>128</v>
      </c>
      <c r="AA49" s="17">
        <f t="shared" si="4"/>
        <v>0</v>
      </c>
    </row>
    <row r="50" spans="1:27" s="21" customFormat="1" ht="71.25" x14ac:dyDescent="0.25">
      <c r="A50" s="14">
        <v>47</v>
      </c>
      <c r="B50" s="14" t="s">
        <v>35</v>
      </c>
      <c r="C50" s="14" t="s">
        <v>34</v>
      </c>
      <c r="D50" s="14" t="s">
        <v>32</v>
      </c>
      <c r="E50" s="14" t="s">
        <v>36</v>
      </c>
      <c r="F50" s="14" t="s">
        <v>34</v>
      </c>
      <c r="G50" s="14" t="s">
        <v>94</v>
      </c>
      <c r="H50" s="15" t="s">
        <v>15</v>
      </c>
      <c r="I50" s="15" t="s">
        <v>17</v>
      </c>
      <c r="J50" s="15" t="s">
        <v>14</v>
      </c>
      <c r="K50" s="20">
        <v>1</v>
      </c>
      <c r="L50" s="15">
        <v>5</v>
      </c>
      <c r="M50" s="6">
        <v>0</v>
      </c>
      <c r="N50" s="7">
        <v>0</v>
      </c>
      <c r="O50" s="19">
        <v>80200</v>
      </c>
      <c r="P50" s="16">
        <f t="shared" si="0"/>
        <v>0</v>
      </c>
      <c r="Q50" s="6">
        <v>0</v>
      </c>
      <c r="R50" s="7">
        <v>0</v>
      </c>
      <c r="S50" s="15">
        <f t="shared" si="7"/>
        <v>1</v>
      </c>
      <c r="T50" s="19">
        <v>10300</v>
      </c>
      <c r="U50" s="16">
        <f t="shared" si="2"/>
        <v>0</v>
      </c>
      <c r="V50" s="39" t="s">
        <v>128</v>
      </c>
      <c r="W50" s="27" t="s">
        <v>127</v>
      </c>
      <c r="X50" s="15">
        <f t="shared" si="8"/>
        <v>1</v>
      </c>
      <c r="Y50" s="39" t="s">
        <v>128</v>
      </c>
      <c r="Z50" s="39" t="s">
        <v>128</v>
      </c>
      <c r="AA50" s="17">
        <f t="shared" si="4"/>
        <v>0</v>
      </c>
    </row>
    <row r="51" spans="1:27" s="21" customFormat="1" ht="71.25" x14ac:dyDescent="0.25">
      <c r="A51" s="14">
        <v>48</v>
      </c>
      <c r="B51" s="14" t="s">
        <v>35</v>
      </c>
      <c r="C51" s="14" t="s">
        <v>34</v>
      </c>
      <c r="D51" s="14" t="s">
        <v>32</v>
      </c>
      <c r="E51" s="14" t="s">
        <v>36</v>
      </c>
      <c r="F51" s="14" t="s">
        <v>34</v>
      </c>
      <c r="G51" s="14" t="s">
        <v>95</v>
      </c>
      <c r="H51" s="15" t="s">
        <v>15</v>
      </c>
      <c r="I51" s="15" t="s">
        <v>17</v>
      </c>
      <c r="J51" s="15" t="s">
        <v>14</v>
      </c>
      <c r="K51" s="20">
        <v>1</v>
      </c>
      <c r="L51" s="20">
        <v>5</v>
      </c>
      <c r="M51" s="6">
        <v>0</v>
      </c>
      <c r="N51" s="7">
        <v>0</v>
      </c>
      <c r="O51" s="19">
        <v>80200</v>
      </c>
      <c r="P51" s="16">
        <f t="shared" si="0"/>
        <v>0</v>
      </c>
      <c r="Q51" s="6">
        <v>0</v>
      </c>
      <c r="R51" s="7">
        <v>0</v>
      </c>
      <c r="S51" s="15">
        <f t="shared" si="7"/>
        <v>1</v>
      </c>
      <c r="T51" s="19">
        <v>10300</v>
      </c>
      <c r="U51" s="16">
        <f t="shared" si="2"/>
        <v>0</v>
      </c>
      <c r="V51" s="39" t="s">
        <v>128</v>
      </c>
      <c r="W51" s="27" t="s">
        <v>127</v>
      </c>
      <c r="X51" s="15">
        <f t="shared" si="8"/>
        <v>1</v>
      </c>
      <c r="Y51" s="39" t="s">
        <v>128</v>
      </c>
      <c r="Z51" s="39" t="s">
        <v>128</v>
      </c>
      <c r="AA51" s="17">
        <f t="shared" si="4"/>
        <v>0</v>
      </c>
    </row>
    <row r="52" spans="1:27" s="21" customFormat="1" ht="71.25" x14ac:dyDescent="0.25">
      <c r="A52" s="14">
        <v>49</v>
      </c>
      <c r="B52" s="14" t="s">
        <v>33</v>
      </c>
      <c r="C52" s="14" t="s">
        <v>39</v>
      </c>
      <c r="D52" s="14" t="s">
        <v>32</v>
      </c>
      <c r="E52" s="14" t="s">
        <v>40</v>
      </c>
      <c r="F52" s="14" t="s">
        <v>39</v>
      </c>
      <c r="G52" s="14" t="s">
        <v>96</v>
      </c>
      <c r="H52" s="15" t="s">
        <v>15</v>
      </c>
      <c r="I52" s="15" t="s">
        <v>16</v>
      </c>
      <c r="J52" s="15" t="s">
        <v>14</v>
      </c>
      <c r="K52" s="20">
        <v>1</v>
      </c>
      <c r="L52" s="15">
        <v>2</v>
      </c>
      <c r="M52" s="6">
        <v>0</v>
      </c>
      <c r="N52" s="7">
        <v>0</v>
      </c>
      <c r="O52" s="19">
        <v>59933.33</v>
      </c>
      <c r="P52" s="16">
        <f t="shared" si="0"/>
        <v>0</v>
      </c>
      <c r="Q52" s="6">
        <v>0</v>
      </c>
      <c r="R52" s="7">
        <v>0</v>
      </c>
      <c r="S52" s="15">
        <f t="shared" si="7"/>
        <v>1</v>
      </c>
      <c r="T52" s="19">
        <v>10266.67</v>
      </c>
      <c r="U52" s="16">
        <f t="shared" si="2"/>
        <v>0</v>
      </c>
      <c r="V52" s="39" t="s">
        <v>128</v>
      </c>
      <c r="W52" s="27" t="s">
        <v>127</v>
      </c>
      <c r="X52" s="15">
        <f t="shared" si="8"/>
        <v>1</v>
      </c>
      <c r="Y52" s="39" t="s">
        <v>128</v>
      </c>
      <c r="Z52" s="39" t="s">
        <v>128</v>
      </c>
      <c r="AA52" s="17">
        <f t="shared" si="4"/>
        <v>0</v>
      </c>
    </row>
    <row r="53" spans="1:27" s="21" customFormat="1" ht="71.25" x14ac:dyDescent="0.25">
      <c r="A53" s="14">
        <v>50</v>
      </c>
      <c r="B53" s="14" t="s">
        <v>33</v>
      </c>
      <c r="C53" s="14" t="s">
        <v>39</v>
      </c>
      <c r="D53" s="14" t="s">
        <v>32</v>
      </c>
      <c r="E53" s="14" t="s">
        <v>40</v>
      </c>
      <c r="F53" s="14" t="s">
        <v>39</v>
      </c>
      <c r="G53" s="14" t="s">
        <v>97</v>
      </c>
      <c r="H53" s="15" t="s">
        <v>15</v>
      </c>
      <c r="I53" s="15" t="s">
        <v>16</v>
      </c>
      <c r="J53" s="15" t="s">
        <v>14</v>
      </c>
      <c r="K53" s="20">
        <v>1</v>
      </c>
      <c r="L53" s="15">
        <v>2</v>
      </c>
      <c r="M53" s="6">
        <v>0</v>
      </c>
      <c r="N53" s="7">
        <v>0</v>
      </c>
      <c r="O53" s="19">
        <v>59933.33</v>
      </c>
      <c r="P53" s="16">
        <f t="shared" si="0"/>
        <v>0</v>
      </c>
      <c r="Q53" s="6">
        <v>0</v>
      </c>
      <c r="R53" s="7">
        <v>0</v>
      </c>
      <c r="S53" s="15">
        <f t="shared" si="7"/>
        <v>1</v>
      </c>
      <c r="T53" s="19">
        <v>10266.67</v>
      </c>
      <c r="U53" s="16">
        <f t="shared" si="2"/>
        <v>0</v>
      </c>
      <c r="V53" s="39" t="s">
        <v>128</v>
      </c>
      <c r="W53" s="27" t="s">
        <v>127</v>
      </c>
      <c r="X53" s="15">
        <f t="shared" si="8"/>
        <v>1</v>
      </c>
      <c r="Y53" s="39" t="s">
        <v>128</v>
      </c>
      <c r="Z53" s="39" t="s">
        <v>128</v>
      </c>
      <c r="AA53" s="17">
        <f t="shared" si="4"/>
        <v>0</v>
      </c>
    </row>
    <row r="54" spans="1:27" s="21" customFormat="1" ht="71.25" x14ac:dyDescent="0.25">
      <c r="A54" s="14">
        <v>51</v>
      </c>
      <c r="B54" s="14" t="s">
        <v>33</v>
      </c>
      <c r="C54" s="14" t="s">
        <v>39</v>
      </c>
      <c r="D54" s="14" t="s">
        <v>32</v>
      </c>
      <c r="E54" s="14" t="s">
        <v>40</v>
      </c>
      <c r="F54" s="14" t="s">
        <v>39</v>
      </c>
      <c r="G54" s="14" t="s">
        <v>98</v>
      </c>
      <c r="H54" s="15" t="s">
        <v>15</v>
      </c>
      <c r="I54" s="15" t="s">
        <v>16</v>
      </c>
      <c r="J54" s="15" t="s">
        <v>14</v>
      </c>
      <c r="K54" s="20">
        <v>1</v>
      </c>
      <c r="L54" s="15">
        <v>2</v>
      </c>
      <c r="M54" s="6">
        <v>0</v>
      </c>
      <c r="N54" s="7">
        <v>0</v>
      </c>
      <c r="O54" s="19">
        <v>59933.33</v>
      </c>
      <c r="P54" s="16">
        <f t="shared" si="0"/>
        <v>0</v>
      </c>
      <c r="Q54" s="6">
        <v>0</v>
      </c>
      <c r="R54" s="7">
        <v>0</v>
      </c>
      <c r="S54" s="15">
        <f t="shared" si="7"/>
        <v>1</v>
      </c>
      <c r="T54" s="19">
        <v>10266.67</v>
      </c>
      <c r="U54" s="16">
        <f t="shared" si="2"/>
        <v>0</v>
      </c>
      <c r="V54" s="39" t="s">
        <v>128</v>
      </c>
      <c r="W54" s="27" t="s">
        <v>127</v>
      </c>
      <c r="X54" s="15">
        <f t="shared" si="8"/>
        <v>1</v>
      </c>
      <c r="Y54" s="39" t="s">
        <v>128</v>
      </c>
      <c r="Z54" s="39" t="s">
        <v>128</v>
      </c>
      <c r="AA54" s="17">
        <f t="shared" si="4"/>
        <v>0</v>
      </c>
    </row>
    <row r="55" spans="1:27" s="21" customFormat="1" ht="71.25" x14ac:dyDescent="0.25">
      <c r="A55" s="14">
        <v>52</v>
      </c>
      <c r="B55" s="14" t="s">
        <v>33</v>
      </c>
      <c r="C55" s="14" t="s">
        <v>39</v>
      </c>
      <c r="D55" s="14" t="s">
        <v>32</v>
      </c>
      <c r="E55" s="14" t="s">
        <v>40</v>
      </c>
      <c r="F55" s="14" t="s">
        <v>39</v>
      </c>
      <c r="G55" s="14" t="s">
        <v>37</v>
      </c>
      <c r="H55" s="15" t="s">
        <v>15</v>
      </c>
      <c r="I55" s="15" t="s">
        <v>16</v>
      </c>
      <c r="J55" s="15" t="s">
        <v>14</v>
      </c>
      <c r="K55" s="20">
        <v>1</v>
      </c>
      <c r="L55" s="15">
        <v>2</v>
      </c>
      <c r="M55" s="6">
        <v>0</v>
      </c>
      <c r="N55" s="7">
        <v>0</v>
      </c>
      <c r="O55" s="19">
        <v>59933.33</v>
      </c>
      <c r="P55" s="16">
        <f t="shared" si="0"/>
        <v>0</v>
      </c>
      <c r="Q55" s="6">
        <v>0</v>
      </c>
      <c r="R55" s="7">
        <v>0</v>
      </c>
      <c r="S55" s="15">
        <f t="shared" si="7"/>
        <v>1</v>
      </c>
      <c r="T55" s="19">
        <v>10266.67</v>
      </c>
      <c r="U55" s="16">
        <f t="shared" si="2"/>
        <v>0</v>
      </c>
      <c r="V55" s="39" t="s">
        <v>128</v>
      </c>
      <c r="W55" s="27" t="s">
        <v>127</v>
      </c>
      <c r="X55" s="15">
        <f t="shared" si="8"/>
        <v>1</v>
      </c>
      <c r="Y55" s="39" t="s">
        <v>128</v>
      </c>
      <c r="Z55" s="39" t="s">
        <v>128</v>
      </c>
      <c r="AA55" s="17">
        <f t="shared" si="4"/>
        <v>0</v>
      </c>
    </row>
    <row r="56" spans="1:27" s="21" customFormat="1" ht="71.25" x14ac:dyDescent="0.25">
      <c r="A56" s="14">
        <v>53</v>
      </c>
      <c r="B56" s="14" t="s">
        <v>33</v>
      </c>
      <c r="C56" s="14" t="s">
        <v>39</v>
      </c>
      <c r="D56" s="14" t="s">
        <v>32</v>
      </c>
      <c r="E56" s="14" t="s">
        <v>40</v>
      </c>
      <c r="F56" s="14" t="s">
        <v>39</v>
      </c>
      <c r="G56" s="14" t="s">
        <v>38</v>
      </c>
      <c r="H56" s="15" t="s">
        <v>15</v>
      </c>
      <c r="I56" s="15" t="s">
        <v>16</v>
      </c>
      <c r="J56" s="15" t="s">
        <v>14</v>
      </c>
      <c r="K56" s="20">
        <v>1</v>
      </c>
      <c r="L56" s="15">
        <v>2</v>
      </c>
      <c r="M56" s="6">
        <v>0</v>
      </c>
      <c r="N56" s="7">
        <v>0</v>
      </c>
      <c r="O56" s="19">
        <v>59933.33</v>
      </c>
      <c r="P56" s="16">
        <f t="shared" si="0"/>
        <v>0</v>
      </c>
      <c r="Q56" s="6">
        <v>0</v>
      </c>
      <c r="R56" s="7">
        <v>0</v>
      </c>
      <c r="S56" s="15">
        <f t="shared" si="7"/>
        <v>1</v>
      </c>
      <c r="T56" s="19">
        <v>10266.67</v>
      </c>
      <c r="U56" s="16">
        <f t="shared" si="2"/>
        <v>0</v>
      </c>
      <c r="V56" s="39" t="s">
        <v>128</v>
      </c>
      <c r="W56" s="27" t="s">
        <v>127</v>
      </c>
      <c r="X56" s="15">
        <f t="shared" si="8"/>
        <v>1</v>
      </c>
      <c r="Y56" s="39" t="s">
        <v>128</v>
      </c>
      <c r="Z56" s="39" t="s">
        <v>128</v>
      </c>
      <c r="AA56" s="17">
        <f t="shared" si="4"/>
        <v>0</v>
      </c>
    </row>
    <row r="57" spans="1:27" s="21" customFormat="1" ht="71.25" x14ac:dyDescent="0.25">
      <c r="A57" s="14">
        <v>54</v>
      </c>
      <c r="B57" s="14" t="s">
        <v>33</v>
      </c>
      <c r="C57" s="14" t="s">
        <v>39</v>
      </c>
      <c r="D57" s="14" t="s">
        <v>32</v>
      </c>
      <c r="E57" s="14" t="s">
        <v>40</v>
      </c>
      <c r="F57" s="14" t="s">
        <v>39</v>
      </c>
      <c r="G57" s="14" t="s">
        <v>101</v>
      </c>
      <c r="H57" s="15" t="s">
        <v>15</v>
      </c>
      <c r="I57" s="15" t="s">
        <v>16</v>
      </c>
      <c r="J57" s="15" t="s">
        <v>14</v>
      </c>
      <c r="K57" s="20">
        <v>1</v>
      </c>
      <c r="L57" s="15">
        <v>2</v>
      </c>
      <c r="M57" s="6">
        <v>0</v>
      </c>
      <c r="N57" s="7">
        <v>0</v>
      </c>
      <c r="O57" s="19">
        <v>59933.33</v>
      </c>
      <c r="P57" s="16">
        <f t="shared" si="0"/>
        <v>0</v>
      </c>
      <c r="Q57" s="6">
        <v>0</v>
      </c>
      <c r="R57" s="7">
        <v>0</v>
      </c>
      <c r="S57" s="15">
        <f t="shared" si="7"/>
        <v>1</v>
      </c>
      <c r="T57" s="19">
        <v>10266.67</v>
      </c>
      <c r="U57" s="16">
        <f t="shared" si="2"/>
        <v>0</v>
      </c>
      <c r="V57" s="39" t="s">
        <v>128</v>
      </c>
      <c r="W57" s="27" t="s">
        <v>127</v>
      </c>
      <c r="X57" s="15">
        <f t="shared" si="8"/>
        <v>1</v>
      </c>
      <c r="Y57" s="39" t="s">
        <v>128</v>
      </c>
      <c r="Z57" s="39" t="s">
        <v>128</v>
      </c>
      <c r="AA57" s="17">
        <f t="shared" si="4"/>
        <v>0</v>
      </c>
    </row>
    <row r="58" spans="1:27" s="21" customFormat="1" ht="71.25" x14ac:dyDescent="0.25">
      <c r="A58" s="14">
        <v>55</v>
      </c>
      <c r="B58" s="14" t="s">
        <v>33</v>
      </c>
      <c r="C58" s="14" t="s">
        <v>39</v>
      </c>
      <c r="D58" s="14" t="s">
        <v>32</v>
      </c>
      <c r="E58" s="14" t="s">
        <v>40</v>
      </c>
      <c r="F58" s="14" t="s">
        <v>39</v>
      </c>
      <c r="G58" s="14" t="s">
        <v>102</v>
      </c>
      <c r="H58" s="15" t="s">
        <v>15</v>
      </c>
      <c r="I58" s="15" t="s">
        <v>16</v>
      </c>
      <c r="J58" s="15" t="s">
        <v>14</v>
      </c>
      <c r="K58" s="20">
        <v>1</v>
      </c>
      <c r="L58" s="15">
        <v>2</v>
      </c>
      <c r="M58" s="6">
        <v>0</v>
      </c>
      <c r="N58" s="7">
        <v>0</v>
      </c>
      <c r="O58" s="19">
        <v>59933.33</v>
      </c>
      <c r="P58" s="16">
        <f t="shared" si="0"/>
        <v>0</v>
      </c>
      <c r="Q58" s="6">
        <v>0</v>
      </c>
      <c r="R58" s="7">
        <v>0</v>
      </c>
      <c r="S58" s="15">
        <f t="shared" si="7"/>
        <v>1</v>
      </c>
      <c r="T58" s="19">
        <v>10266.67</v>
      </c>
      <c r="U58" s="16">
        <f t="shared" si="2"/>
        <v>0</v>
      </c>
      <c r="V58" s="39" t="s">
        <v>128</v>
      </c>
      <c r="W58" s="27" t="s">
        <v>127</v>
      </c>
      <c r="X58" s="15">
        <f t="shared" si="8"/>
        <v>1</v>
      </c>
      <c r="Y58" s="39" t="s">
        <v>128</v>
      </c>
      <c r="Z58" s="39" t="s">
        <v>128</v>
      </c>
      <c r="AA58" s="17">
        <f t="shared" si="4"/>
        <v>0</v>
      </c>
    </row>
    <row r="59" spans="1:27" s="21" customFormat="1" ht="71.25" x14ac:dyDescent="0.25">
      <c r="A59" s="14">
        <v>56</v>
      </c>
      <c r="B59" s="14" t="s">
        <v>33</v>
      </c>
      <c r="C59" s="14" t="s">
        <v>39</v>
      </c>
      <c r="D59" s="14" t="s">
        <v>32</v>
      </c>
      <c r="E59" s="14" t="s">
        <v>40</v>
      </c>
      <c r="F59" s="14" t="s">
        <v>39</v>
      </c>
      <c r="G59" s="14" t="s">
        <v>99</v>
      </c>
      <c r="H59" s="15" t="s">
        <v>15</v>
      </c>
      <c r="I59" s="15" t="s">
        <v>16</v>
      </c>
      <c r="J59" s="15" t="s">
        <v>14</v>
      </c>
      <c r="K59" s="20">
        <v>1</v>
      </c>
      <c r="L59" s="15">
        <v>2</v>
      </c>
      <c r="M59" s="6">
        <v>0</v>
      </c>
      <c r="N59" s="7">
        <v>0</v>
      </c>
      <c r="O59" s="19">
        <v>59933.33</v>
      </c>
      <c r="P59" s="16">
        <f t="shared" si="0"/>
        <v>0</v>
      </c>
      <c r="Q59" s="6">
        <v>0</v>
      </c>
      <c r="R59" s="7">
        <v>0</v>
      </c>
      <c r="S59" s="15">
        <f t="shared" si="7"/>
        <v>1</v>
      </c>
      <c r="T59" s="19">
        <v>10400</v>
      </c>
      <c r="U59" s="16">
        <f t="shared" si="2"/>
        <v>0</v>
      </c>
      <c r="V59" s="39" t="s">
        <v>128</v>
      </c>
      <c r="W59" s="27" t="s">
        <v>127</v>
      </c>
      <c r="X59" s="15">
        <f t="shared" si="8"/>
        <v>1</v>
      </c>
      <c r="Y59" s="39" t="s">
        <v>128</v>
      </c>
      <c r="Z59" s="39" t="s">
        <v>128</v>
      </c>
      <c r="AA59" s="17">
        <f t="shared" si="4"/>
        <v>0</v>
      </c>
    </row>
    <row r="60" spans="1:27" s="21" customFormat="1" ht="71.25" x14ac:dyDescent="0.25">
      <c r="A60" s="14">
        <v>57</v>
      </c>
      <c r="B60" s="14" t="s">
        <v>33</v>
      </c>
      <c r="C60" s="14" t="s">
        <v>39</v>
      </c>
      <c r="D60" s="14" t="s">
        <v>32</v>
      </c>
      <c r="E60" s="14" t="s">
        <v>40</v>
      </c>
      <c r="F60" s="14" t="s">
        <v>39</v>
      </c>
      <c r="G60" s="14" t="s">
        <v>100</v>
      </c>
      <c r="H60" s="15" t="s">
        <v>15</v>
      </c>
      <c r="I60" s="15" t="s">
        <v>16</v>
      </c>
      <c r="J60" s="15" t="s">
        <v>14</v>
      </c>
      <c r="K60" s="20">
        <v>1</v>
      </c>
      <c r="L60" s="15">
        <v>2</v>
      </c>
      <c r="M60" s="6">
        <v>0</v>
      </c>
      <c r="N60" s="7">
        <v>0</v>
      </c>
      <c r="O60" s="19">
        <v>59933.33</v>
      </c>
      <c r="P60" s="16">
        <f t="shared" si="0"/>
        <v>0</v>
      </c>
      <c r="Q60" s="6">
        <v>0</v>
      </c>
      <c r="R60" s="7">
        <v>0</v>
      </c>
      <c r="S60" s="15">
        <f t="shared" si="7"/>
        <v>1</v>
      </c>
      <c r="T60" s="19">
        <v>10400</v>
      </c>
      <c r="U60" s="16">
        <f t="shared" si="2"/>
        <v>0</v>
      </c>
      <c r="V60" s="39" t="s">
        <v>128</v>
      </c>
      <c r="W60" s="27" t="s">
        <v>127</v>
      </c>
      <c r="X60" s="15">
        <f t="shared" si="8"/>
        <v>1</v>
      </c>
      <c r="Y60" s="39" t="s">
        <v>128</v>
      </c>
      <c r="Z60" s="39" t="s">
        <v>128</v>
      </c>
      <c r="AA60" s="17">
        <f t="shared" si="4"/>
        <v>0</v>
      </c>
    </row>
    <row r="61" spans="1:27" s="21" customFormat="1" ht="46.5" customHeight="1" x14ac:dyDescent="0.25">
      <c r="A61" s="14">
        <v>58</v>
      </c>
      <c r="B61" s="14" t="s">
        <v>33</v>
      </c>
      <c r="C61" s="14" t="s">
        <v>39</v>
      </c>
      <c r="D61" s="14" t="s">
        <v>32</v>
      </c>
      <c r="E61" s="14" t="s">
        <v>40</v>
      </c>
      <c r="F61" s="14" t="s">
        <v>39</v>
      </c>
      <c r="G61" s="14" t="s">
        <v>103</v>
      </c>
      <c r="H61" s="15" t="s">
        <v>15</v>
      </c>
      <c r="I61" s="15" t="s">
        <v>16</v>
      </c>
      <c r="J61" s="15" t="s">
        <v>14</v>
      </c>
      <c r="K61" s="20">
        <v>1</v>
      </c>
      <c r="L61" s="15">
        <v>2</v>
      </c>
      <c r="M61" s="6">
        <v>0</v>
      </c>
      <c r="N61" s="7">
        <v>0</v>
      </c>
      <c r="O61" s="19">
        <v>59933.33</v>
      </c>
      <c r="P61" s="16">
        <f t="shared" si="0"/>
        <v>0</v>
      </c>
      <c r="Q61" s="6">
        <v>0</v>
      </c>
      <c r="R61" s="7">
        <v>0</v>
      </c>
      <c r="S61" s="15">
        <f t="shared" si="7"/>
        <v>1</v>
      </c>
      <c r="T61" s="19">
        <v>10400</v>
      </c>
      <c r="U61" s="16">
        <f t="shared" si="2"/>
        <v>0</v>
      </c>
      <c r="V61" s="6">
        <v>0</v>
      </c>
      <c r="W61" s="7">
        <v>0</v>
      </c>
      <c r="X61" s="15">
        <f t="shared" si="8"/>
        <v>1</v>
      </c>
      <c r="Y61" s="23">
        <v>3000</v>
      </c>
      <c r="Z61" s="22">
        <f t="shared" ref="Z61" si="9">(V61*X61*L61)*W61+(V61*X61*L61)</f>
        <v>0</v>
      </c>
      <c r="AA61" s="17">
        <f>P61+U61+Z61</f>
        <v>0</v>
      </c>
    </row>
    <row r="62" spans="1:27" s="21" customFormat="1" ht="71.25" x14ac:dyDescent="0.25">
      <c r="A62" s="14">
        <v>59</v>
      </c>
      <c r="B62" s="14" t="s">
        <v>33</v>
      </c>
      <c r="C62" s="14" t="s">
        <v>39</v>
      </c>
      <c r="D62" s="14" t="s">
        <v>32</v>
      </c>
      <c r="E62" s="14" t="s">
        <v>40</v>
      </c>
      <c r="F62" s="14" t="s">
        <v>39</v>
      </c>
      <c r="G62" s="14" t="s">
        <v>104</v>
      </c>
      <c r="H62" s="15" t="s">
        <v>15</v>
      </c>
      <c r="I62" s="15" t="s">
        <v>17</v>
      </c>
      <c r="J62" s="15" t="s">
        <v>14</v>
      </c>
      <c r="K62" s="20">
        <v>1</v>
      </c>
      <c r="L62" s="15">
        <v>5</v>
      </c>
      <c r="M62" s="6">
        <v>0</v>
      </c>
      <c r="N62" s="7">
        <v>0</v>
      </c>
      <c r="O62" s="19">
        <v>74000</v>
      </c>
      <c r="P62" s="16">
        <f t="shared" si="0"/>
        <v>0</v>
      </c>
      <c r="Q62" s="6">
        <v>0</v>
      </c>
      <c r="R62" s="7">
        <v>0</v>
      </c>
      <c r="S62" s="15">
        <f t="shared" si="7"/>
        <v>1</v>
      </c>
      <c r="T62" s="19">
        <v>4200</v>
      </c>
      <c r="U62" s="16">
        <f t="shared" si="2"/>
        <v>0</v>
      </c>
      <c r="V62" s="39" t="s">
        <v>128</v>
      </c>
      <c r="W62" s="27" t="s">
        <v>127</v>
      </c>
      <c r="X62" s="15">
        <f t="shared" si="8"/>
        <v>1</v>
      </c>
      <c r="Y62" s="39" t="s">
        <v>128</v>
      </c>
      <c r="Z62" s="39" t="s">
        <v>128</v>
      </c>
      <c r="AA62" s="17">
        <f>P62+U62</f>
        <v>0</v>
      </c>
    </row>
    <row r="63" spans="1:27" s="21" customFormat="1" ht="71.25" x14ac:dyDescent="0.25">
      <c r="A63" s="14">
        <v>60</v>
      </c>
      <c r="B63" s="14" t="s">
        <v>33</v>
      </c>
      <c r="C63" s="14" t="s">
        <v>39</v>
      </c>
      <c r="D63" s="14" t="s">
        <v>32</v>
      </c>
      <c r="E63" s="14" t="s">
        <v>40</v>
      </c>
      <c r="F63" s="14" t="s">
        <v>39</v>
      </c>
      <c r="G63" s="14" t="s">
        <v>105</v>
      </c>
      <c r="H63" s="15" t="s">
        <v>15</v>
      </c>
      <c r="I63" s="15" t="s">
        <v>17</v>
      </c>
      <c r="J63" s="15" t="s">
        <v>14</v>
      </c>
      <c r="K63" s="20">
        <v>1</v>
      </c>
      <c r="L63" s="20">
        <v>5</v>
      </c>
      <c r="M63" s="6">
        <v>0</v>
      </c>
      <c r="N63" s="7">
        <v>0</v>
      </c>
      <c r="O63" s="19">
        <v>74000</v>
      </c>
      <c r="P63" s="16">
        <f t="shared" si="0"/>
        <v>0</v>
      </c>
      <c r="Q63" s="6">
        <v>0</v>
      </c>
      <c r="R63" s="7">
        <v>0</v>
      </c>
      <c r="S63" s="15">
        <f t="shared" si="7"/>
        <v>1</v>
      </c>
      <c r="T63" s="19">
        <v>4200</v>
      </c>
      <c r="U63" s="16">
        <f t="shared" si="2"/>
        <v>0</v>
      </c>
      <c r="V63" s="39" t="s">
        <v>128</v>
      </c>
      <c r="W63" s="27" t="s">
        <v>127</v>
      </c>
      <c r="X63" s="15">
        <f t="shared" si="8"/>
        <v>1</v>
      </c>
      <c r="Y63" s="39" t="s">
        <v>128</v>
      </c>
      <c r="Z63" s="39" t="s">
        <v>128</v>
      </c>
      <c r="AA63" s="17">
        <f t="shared" ref="AA63:AA85" si="10">P63+U63</f>
        <v>0</v>
      </c>
    </row>
    <row r="64" spans="1:27" s="21" customFormat="1" ht="71.25" x14ac:dyDescent="0.25">
      <c r="A64" s="14">
        <v>61</v>
      </c>
      <c r="B64" s="14" t="s">
        <v>22</v>
      </c>
      <c r="C64" s="14" t="s">
        <v>41</v>
      </c>
      <c r="D64" s="14" t="s">
        <v>24</v>
      </c>
      <c r="E64" s="14" t="s">
        <v>42</v>
      </c>
      <c r="F64" s="14" t="s">
        <v>43</v>
      </c>
      <c r="G64" s="14" t="s">
        <v>106</v>
      </c>
      <c r="H64" s="15" t="s">
        <v>15</v>
      </c>
      <c r="I64" s="15" t="s">
        <v>16</v>
      </c>
      <c r="J64" s="15" t="s">
        <v>14</v>
      </c>
      <c r="K64" s="20">
        <v>1</v>
      </c>
      <c r="L64" s="15">
        <v>2</v>
      </c>
      <c r="M64" s="6">
        <v>0</v>
      </c>
      <c r="N64" s="7">
        <v>0</v>
      </c>
      <c r="O64" s="19">
        <v>56400</v>
      </c>
      <c r="P64" s="16">
        <f t="shared" si="0"/>
        <v>0</v>
      </c>
      <c r="Q64" s="6">
        <v>0</v>
      </c>
      <c r="R64" s="7">
        <v>0</v>
      </c>
      <c r="S64" s="15">
        <f t="shared" si="7"/>
        <v>1</v>
      </c>
      <c r="T64" s="19">
        <v>9973.33</v>
      </c>
      <c r="U64" s="16">
        <f t="shared" si="2"/>
        <v>0</v>
      </c>
      <c r="V64" s="39" t="s">
        <v>128</v>
      </c>
      <c r="W64" s="27" t="s">
        <v>127</v>
      </c>
      <c r="X64" s="15">
        <f t="shared" si="8"/>
        <v>1</v>
      </c>
      <c r="Y64" s="39" t="s">
        <v>128</v>
      </c>
      <c r="Z64" s="39" t="s">
        <v>128</v>
      </c>
      <c r="AA64" s="17">
        <f t="shared" si="10"/>
        <v>0</v>
      </c>
    </row>
    <row r="65" spans="1:27" s="21" customFormat="1" ht="71.25" x14ac:dyDescent="0.25">
      <c r="A65" s="14">
        <v>62</v>
      </c>
      <c r="B65" s="14" t="s">
        <v>22</v>
      </c>
      <c r="C65" s="14" t="s">
        <v>41</v>
      </c>
      <c r="D65" s="14" t="s">
        <v>24</v>
      </c>
      <c r="E65" s="14" t="s">
        <v>42</v>
      </c>
      <c r="F65" s="14" t="s">
        <v>43</v>
      </c>
      <c r="G65" s="14" t="s">
        <v>107</v>
      </c>
      <c r="H65" s="15" t="s">
        <v>15</v>
      </c>
      <c r="I65" s="15" t="s">
        <v>16</v>
      </c>
      <c r="J65" s="15" t="s">
        <v>14</v>
      </c>
      <c r="K65" s="20">
        <v>1</v>
      </c>
      <c r="L65" s="15">
        <v>2</v>
      </c>
      <c r="M65" s="6">
        <v>0</v>
      </c>
      <c r="N65" s="7">
        <v>0</v>
      </c>
      <c r="O65" s="19">
        <v>56400</v>
      </c>
      <c r="P65" s="16">
        <f t="shared" si="0"/>
        <v>0</v>
      </c>
      <c r="Q65" s="6">
        <v>0</v>
      </c>
      <c r="R65" s="7">
        <v>0</v>
      </c>
      <c r="S65" s="15">
        <f t="shared" si="7"/>
        <v>1</v>
      </c>
      <c r="T65" s="19">
        <v>9973.33</v>
      </c>
      <c r="U65" s="16">
        <f t="shared" si="2"/>
        <v>0</v>
      </c>
      <c r="V65" s="39" t="s">
        <v>128</v>
      </c>
      <c r="W65" s="27" t="s">
        <v>127</v>
      </c>
      <c r="X65" s="15">
        <f t="shared" si="8"/>
        <v>1</v>
      </c>
      <c r="Y65" s="39" t="s">
        <v>128</v>
      </c>
      <c r="Z65" s="39" t="s">
        <v>128</v>
      </c>
      <c r="AA65" s="17">
        <f t="shared" si="10"/>
        <v>0</v>
      </c>
    </row>
    <row r="66" spans="1:27" s="21" customFormat="1" ht="71.25" x14ac:dyDescent="0.25">
      <c r="A66" s="14">
        <v>63</v>
      </c>
      <c r="B66" s="14" t="s">
        <v>22</v>
      </c>
      <c r="C66" s="14" t="s">
        <v>41</v>
      </c>
      <c r="D66" s="14" t="s">
        <v>24</v>
      </c>
      <c r="E66" s="14" t="s">
        <v>42</v>
      </c>
      <c r="F66" s="14" t="s">
        <v>43</v>
      </c>
      <c r="G66" s="14" t="s">
        <v>108</v>
      </c>
      <c r="H66" s="15" t="s">
        <v>15</v>
      </c>
      <c r="I66" s="15" t="s">
        <v>16</v>
      </c>
      <c r="J66" s="15" t="s">
        <v>14</v>
      </c>
      <c r="K66" s="20">
        <v>1</v>
      </c>
      <c r="L66" s="15">
        <v>2</v>
      </c>
      <c r="M66" s="6">
        <v>0</v>
      </c>
      <c r="N66" s="7">
        <v>0</v>
      </c>
      <c r="O66" s="19">
        <v>56400</v>
      </c>
      <c r="P66" s="16">
        <f t="shared" si="0"/>
        <v>0</v>
      </c>
      <c r="Q66" s="6">
        <v>0</v>
      </c>
      <c r="R66" s="7">
        <v>0</v>
      </c>
      <c r="S66" s="15">
        <f t="shared" si="7"/>
        <v>1</v>
      </c>
      <c r="T66" s="19">
        <v>9973.33</v>
      </c>
      <c r="U66" s="16">
        <f t="shared" si="2"/>
        <v>0</v>
      </c>
      <c r="V66" s="39" t="s">
        <v>128</v>
      </c>
      <c r="W66" s="27" t="s">
        <v>127</v>
      </c>
      <c r="X66" s="15">
        <f t="shared" si="8"/>
        <v>1</v>
      </c>
      <c r="Y66" s="39" t="s">
        <v>128</v>
      </c>
      <c r="Z66" s="39" t="s">
        <v>128</v>
      </c>
      <c r="AA66" s="17">
        <f t="shared" si="10"/>
        <v>0</v>
      </c>
    </row>
    <row r="67" spans="1:27" s="21" customFormat="1" ht="71.25" x14ac:dyDescent="0.25">
      <c r="A67" s="14">
        <v>64</v>
      </c>
      <c r="B67" s="14" t="s">
        <v>22</v>
      </c>
      <c r="C67" s="14" t="s">
        <v>41</v>
      </c>
      <c r="D67" s="14" t="s">
        <v>24</v>
      </c>
      <c r="E67" s="14" t="s">
        <v>42</v>
      </c>
      <c r="F67" s="14" t="s">
        <v>43</v>
      </c>
      <c r="G67" s="14" t="s">
        <v>109</v>
      </c>
      <c r="H67" s="15" t="s">
        <v>15</v>
      </c>
      <c r="I67" s="15" t="s">
        <v>16</v>
      </c>
      <c r="J67" s="15" t="s">
        <v>14</v>
      </c>
      <c r="K67" s="20">
        <v>1</v>
      </c>
      <c r="L67" s="15">
        <v>2</v>
      </c>
      <c r="M67" s="6">
        <v>0</v>
      </c>
      <c r="N67" s="7">
        <v>0</v>
      </c>
      <c r="O67" s="19">
        <v>56400</v>
      </c>
      <c r="P67" s="16">
        <f t="shared" si="0"/>
        <v>0</v>
      </c>
      <c r="Q67" s="6">
        <v>0</v>
      </c>
      <c r="R67" s="7">
        <v>0</v>
      </c>
      <c r="S67" s="15">
        <f t="shared" si="7"/>
        <v>1</v>
      </c>
      <c r="T67" s="19">
        <v>9973.33</v>
      </c>
      <c r="U67" s="16">
        <f t="shared" si="2"/>
        <v>0</v>
      </c>
      <c r="V67" s="39" t="s">
        <v>128</v>
      </c>
      <c r="W67" s="27" t="s">
        <v>127</v>
      </c>
      <c r="X67" s="15">
        <f t="shared" si="8"/>
        <v>1</v>
      </c>
      <c r="Y67" s="39" t="s">
        <v>128</v>
      </c>
      <c r="Z67" s="39" t="s">
        <v>128</v>
      </c>
      <c r="AA67" s="17">
        <f t="shared" si="10"/>
        <v>0</v>
      </c>
    </row>
    <row r="68" spans="1:27" s="21" customFormat="1" ht="71.25" x14ac:dyDescent="0.25">
      <c r="A68" s="14">
        <v>65</v>
      </c>
      <c r="B68" s="14" t="s">
        <v>22</v>
      </c>
      <c r="C68" s="14" t="s">
        <v>44</v>
      </c>
      <c r="D68" s="14" t="s">
        <v>24</v>
      </c>
      <c r="E68" s="14" t="s">
        <v>42</v>
      </c>
      <c r="F68" s="14" t="s">
        <v>43</v>
      </c>
      <c r="G68" s="14" t="s">
        <v>110</v>
      </c>
      <c r="H68" s="15" t="s">
        <v>15</v>
      </c>
      <c r="I68" s="15" t="s">
        <v>16</v>
      </c>
      <c r="J68" s="15" t="s">
        <v>14</v>
      </c>
      <c r="K68" s="20">
        <v>1</v>
      </c>
      <c r="L68" s="15">
        <v>2</v>
      </c>
      <c r="M68" s="6">
        <v>0</v>
      </c>
      <c r="N68" s="7">
        <v>0</v>
      </c>
      <c r="O68" s="19">
        <v>56400</v>
      </c>
      <c r="P68" s="16">
        <f t="shared" ref="P68:P85" si="11">(M68*K68*L68)*N68+(M68*K68*L68)</f>
        <v>0</v>
      </c>
      <c r="Q68" s="6">
        <v>0</v>
      </c>
      <c r="R68" s="7">
        <v>0</v>
      </c>
      <c r="S68" s="15">
        <f t="shared" si="7"/>
        <v>1</v>
      </c>
      <c r="T68" s="19">
        <v>9973.33</v>
      </c>
      <c r="U68" s="16">
        <f t="shared" ref="U68:U85" si="12">(Q68*S68*L68)*R68+(Q68*S68*L68)</f>
        <v>0</v>
      </c>
      <c r="V68" s="39" t="s">
        <v>128</v>
      </c>
      <c r="W68" s="27" t="s">
        <v>127</v>
      </c>
      <c r="X68" s="15">
        <f t="shared" si="8"/>
        <v>1</v>
      </c>
      <c r="Y68" s="39" t="s">
        <v>128</v>
      </c>
      <c r="Z68" s="39" t="s">
        <v>128</v>
      </c>
      <c r="AA68" s="17">
        <f t="shared" si="10"/>
        <v>0</v>
      </c>
    </row>
    <row r="69" spans="1:27" s="21" customFormat="1" ht="71.25" x14ac:dyDescent="0.25">
      <c r="A69" s="14">
        <v>66</v>
      </c>
      <c r="B69" s="14" t="s">
        <v>22</v>
      </c>
      <c r="C69" s="14" t="s">
        <v>44</v>
      </c>
      <c r="D69" s="14" t="s">
        <v>24</v>
      </c>
      <c r="E69" s="14" t="s">
        <v>42</v>
      </c>
      <c r="F69" s="14" t="s">
        <v>43</v>
      </c>
      <c r="G69" s="14" t="s">
        <v>111</v>
      </c>
      <c r="H69" s="15" t="s">
        <v>15</v>
      </c>
      <c r="I69" s="15" t="s">
        <v>16</v>
      </c>
      <c r="J69" s="15" t="s">
        <v>14</v>
      </c>
      <c r="K69" s="20">
        <v>1</v>
      </c>
      <c r="L69" s="15">
        <v>2</v>
      </c>
      <c r="M69" s="6">
        <v>0</v>
      </c>
      <c r="N69" s="7">
        <v>0</v>
      </c>
      <c r="O69" s="19">
        <v>56400</v>
      </c>
      <c r="P69" s="16">
        <f t="shared" si="11"/>
        <v>0</v>
      </c>
      <c r="Q69" s="6">
        <v>0</v>
      </c>
      <c r="R69" s="7">
        <v>0</v>
      </c>
      <c r="S69" s="15">
        <f t="shared" si="7"/>
        <v>1</v>
      </c>
      <c r="T69" s="19">
        <v>9973.33</v>
      </c>
      <c r="U69" s="16">
        <f t="shared" si="12"/>
        <v>0</v>
      </c>
      <c r="V69" s="39" t="s">
        <v>128</v>
      </c>
      <c r="W69" s="27" t="s">
        <v>127</v>
      </c>
      <c r="X69" s="15">
        <f t="shared" si="8"/>
        <v>1</v>
      </c>
      <c r="Y69" s="39" t="s">
        <v>128</v>
      </c>
      <c r="Z69" s="39" t="s">
        <v>128</v>
      </c>
      <c r="AA69" s="17">
        <f t="shared" si="10"/>
        <v>0</v>
      </c>
    </row>
    <row r="70" spans="1:27" s="21" customFormat="1" ht="71.25" x14ac:dyDescent="0.25">
      <c r="A70" s="14">
        <v>67</v>
      </c>
      <c r="B70" s="14" t="s">
        <v>22</v>
      </c>
      <c r="C70" s="14" t="s">
        <v>44</v>
      </c>
      <c r="D70" s="14" t="s">
        <v>24</v>
      </c>
      <c r="E70" s="14" t="s">
        <v>42</v>
      </c>
      <c r="F70" s="14" t="s">
        <v>43</v>
      </c>
      <c r="G70" s="14" t="s">
        <v>112</v>
      </c>
      <c r="H70" s="15" t="s">
        <v>15</v>
      </c>
      <c r="I70" s="15" t="s">
        <v>16</v>
      </c>
      <c r="J70" s="15" t="s">
        <v>14</v>
      </c>
      <c r="K70" s="20">
        <v>1</v>
      </c>
      <c r="L70" s="15">
        <v>2</v>
      </c>
      <c r="M70" s="6">
        <v>0</v>
      </c>
      <c r="N70" s="7">
        <v>0</v>
      </c>
      <c r="O70" s="19">
        <v>56400</v>
      </c>
      <c r="P70" s="16">
        <f t="shared" si="11"/>
        <v>0</v>
      </c>
      <c r="Q70" s="6">
        <v>0</v>
      </c>
      <c r="R70" s="7">
        <v>0</v>
      </c>
      <c r="S70" s="15">
        <f t="shared" si="7"/>
        <v>1</v>
      </c>
      <c r="T70" s="19">
        <v>9973.33</v>
      </c>
      <c r="U70" s="16">
        <f t="shared" si="12"/>
        <v>0</v>
      </c>
      <c r="V70" s="39" t="s">
        <v>128</v>
      </c>
      <c r="W70" s="27" t="s">
        <v>127</v>
      </c>
      <c r="X70" s="15">
        <f t="shared" si="8"/>
        <v>1</v>
      </c>
      <c r="Y70" s="39" t="s">
        <v>128</v>
      </c>
      <c r="Z70" s="39" t="s">
        <v>128</v>
      </c>
      <c r="AA70" s="17">
        <f t="shared" si="10"/>
        <v>0</v>
      </c>
    </row>
    <row r="71" spans="1:27" s="21" customFormat="1" ht="71.25" x14ac:dyDescent="0.25">
      <c r="A71" s="14">
        <v>68</v>
      </c>
      <c r="B71" s="14" t="s">
        <v>22</v>
      </c>
      <c r="C71" s="14" t="s">
        <v>44</v>
      </c>
      <c r="D71" s="14" t="s">
        <v>24</v>
      </c>
      <c r="E71" s="14" t="s">
        <v>42</v>
      </c>
      <c r="F71" s="14" t="s">
        <v>43</v>
      </c>
      <c r="G71" s="14" t="s">
        <v>113</v>
      </c>
      <c r="H71" s="15" t="s">
        <v>15</v>
      </c>
      <c r="I71" s="15" t="s">
        <v>16</v>
      </c>
      <c r="J71" s="15" t="s">
        <v>14</v>
      </c>
      <c r="K71" s="20">
        <v>1</v>
      </c>
      <c r="L71" s="15">
        <v>2</v>
      </c>
      <c r="M71" s="6">
        <v>0</v>
      </c>
      <c r="N71" s="7">
        <v>0</v>
      </c>
      <c r="O71" s="19">
        <v>56400</v>
      </c>
      <c r="P71" s="16">
        <f t="shared" si="11"/>
        <v>0</v>
      </c>
      <c r="Q71" s="6">
        <v>0</v>
      </c>
      <c r="R71" s="7">
        <v>0</v>
      </c>
      <c r="S71" s="15">
        <f t="shared" si="7"/>
        <v>1</v>
      </c>
      <c r="T71" s="19">
        <v>9973.33</v>
      </c>
      <c r="U71" s="16">
        <f t="shared" si="12"/>
        <v>0</v>
      </c>
      <c r="V71" s="39" t="s">
        <v>128</v>
      </c>
      <c r="W71" s="27" t="s">
        <v>127</v>
      </c>
      <c r="X71" s="15">
        <f t="shared" si="8"/>
        <v>1</v>
      </c>
      <c r="Y71" s="39" t="s">
        <v>128</v>
      </c>
      <c r="Z71" s="39" t="s">
        <v>128</v>
      </c>
      <c r="AA71" s="17">
        <f t="shared" si="10"/>
        <v>0</v>
      </c>
    </row>
    <row r="72" spans="1:27" s="21" customFormat="1" ht="71.25" x14ac:dyDescent="0.25">
      <c r="A72" s="14">
        <v>69</v>
      </c>
      <c r="B72" s="14" t="s">
        <v>22</v>
      </c>
      <c r="C72" s="14" t="s">
        <v>44</v>
      </c>
      <c r="D72" s="14" t="s">
        <v>24</v>
      </c>
      <c r="E72" s="14" t="s">
        <v>42</v>
      </c>
      <c r="F72" s="14" t="s">
        <v>43</v>
      </c>
      <c r="G72" s="14" t="s">
        <v>125</v>
      </c>
      <c r="H72" s="15" t="s">
        <v>15</v>
      </c>
      <c r="I72" s="15" t="s">
        <v>16</v>
      </c>
      <c r="J72" s="15" t="s">
        <v>14</v>
      </c>
      <c r="K72" s="20">
        <v>1</v>
      </c>
      <c r="L72" s="15">
        <v>2</v>
      </c>
      <c r="M72" s="6">
        <v>0</v>
      </c>
      <c r="N72" s="7">
        <v>0</v>
      </c>
      <c r="O72" s="19">
        <v>56400</v>
      </c>
      <c r="P72" s="16">
        <f t="shared" si="11"/>
        <v>0</v>
      </c>
      <c r="Q72" s="6">
        <v>0</v>
      </c>
      <c r="R72" s="7">
        <v>0</v>
      </c>
      <c r="S72" s="15">
        <f t="shared" si="7"/>
        <v>1</v>
      </c>
      <c r="T72" s="19">
        <v>9973.33</v>
      </c>
      <c r="U72" s="16">
        <f t="shared" si="12"/>
        <v>0</v>
      </c>
      <c r="V72" s="39" t="s">
        <v>128</v>
      </c>
      <c r="W72" s="27" t="s">
        <v>127</v>
      </c>
      <c r="X72" s="15">
        <f t="shared" si="8"/>
        <v>1</v>
      </c>
      <c r="Y72" s="39" t="s">
        <v>128</v>
      </c>
      <c r="Z72" s="39" t="s">
        <v>128</v>
      </c>
      <c r="AA72" s="17">
        <f t="shared" si="10"/>
        <v>0</v>
      </c>
    </row>
    <row r="73" spans="1:27" s="21" customFormat="1" ht="71.25" x14ac:dyDescent="0.25">
      <c r="A73" s="14">
        <v>70</v>
      </c>
      <c r="B73" s="14" t="s">
        <v>22</v>
      </c>
      <c r="C73" s="14" t="s">
        <v>41</v>
      </c>
      <c r="D73" s="14" t="s">
        <v>24</v>
      </c>
      <c r="E73" s="14" t="s">
        <v>42</v>
      </c>
      <c r="F73" s="14" t="s">
        <v>43</v>
      </c>
      <c r="G73" s="14" t="s">
        <v>114</v>
      </c>
      <c r="H73" s="15" t="s">
        <v>15</v>
      </c>
      <c r="I73" s="15" t="s">
        <v>16</v>
      </c>
      <c r="J73" s="15" t="s">
        <v>14</v>
      </c>
      <c r="K73" s="20">
        <v>1</v>
      </c>
      <c r="L73" s="15">
        <v>2</v>
      </c>
      <c r="M73" s="6">
        <v>0</v>
      </c>
      <c r="N73" s="7">
        <v>0</v>
      </c>
      <c r="O73" s="19">
        <v>56400</v>
      </c>
      <c r="P73" s="16">
        <f t="shared" si="11"/>
        <v>0</v>
      </c>
      <c r="Q73" s="6">
        <v>0</v>
      </c>
      <c r="R73" s="7">
        <v>0</v>
      </c>
      <c r="S73" s="15">
        <f t="shared" si="7"/>
        <v>1</v>
      </c>
      <c r="T73" s="19">
        <v>9973.33</v>
      </c>
      <c r="U73" s="16">
        <f t="shared" si="12"/>
        <v>0</v>
      </c>
      <c r="V73" s="39" t="s">
        <v>128</v>
      </c>
      <c r="W73" s="27" t="s">
        <v>127</v>
      </c>
      <c r="X73" s="15">
        <f t="shared" si="8"/>
        <v>1</v>
      </c>
      <c r="Y73" s="39" t="s">
        <v>128</v>
      </c>
      <c r="Z73" s="39" t="s">
        <v>128</v>
      </c>
      <c r="AA73" s="17">
        <f t="shared" si="10"/>
        <v>0</v>
      </c>
    </row>
    <row r="74" spans="1:27" s="21" customFormat="1" ht="71.25" x14ac:dyDescent="0.25">
      <c r="A74" s="14">
        <v>71</v>
      </c>
      <c r="B74" s="14" t="s">
        <v>22</v>
      </c>
      <c r="C74" s="14" t="s">
        <v>41</v>
      </c>
      <c r="D74" s="14" t="s">
        <v>24</v>
      </c>
      <c r="E74" s="14" t="s">
        <v>42</v>
      </c>
      <c r="F74" s="14" t="s">
        <v>43</v>
      </c>
      <c r="G74" s="14" t="s">
        <v>115</v>
      </c>
      <c r="H74" s="15" t="s">
        <v>15</v>
      </c>
      <c r="I74" s="15" t="s">
        <v>17</v>
      </c>
      <c r="J74" s="15" t="s">
        <v>14</v>
      </c>
      <c r="K74" s="20">
        <v>1</v>
      </c>
      <c r="L74" s="15">
        <v>5</v>
      </c>
      <c r="M74" s="6">
        <v>0</v>
      </c>
      <c r="N74" s="7">
        <v>0</v>
      </c>
      <c r="O74" s="19">
        <v>48600</v>
      </c>
      <c r="P74" s="16">
        <f t="shared" si="11"/>
        <v>0</v>
      </c>
      <c r="Q74" s="6">
        <v>0</v>
      </c>
      <c r="R74" s="7">
        <v>0</v>
      </c>
      <c r="S74" s="15">
        <f t="shared" si="7"/>
        <v>1</v>
      </c>
      <c r="T74" s="19">
        <v>6000</v>
      </c>
      <c r="U74" s="16">
        <f t="shared" si="12"/>
        <v>0</v>
      </c>
      <c r="V74" s="39" t="s">
        <v>128</v>
      </c>
      <c r="W74" s="27" t="s">
        <v>127</v>
      </c>
      <c r="X74" s="15">
        <f t="shared" si="8"/>
        <v>1</v>
      </c>
      <c r="Y74" s="39" t="s">
        <v>128</v>
      </c>
      <c r="Z74" s="39" t="s">
        <v>128</v>
      </c>
      <c r="AA74" s="17">
        <f t="shared" si="10"/>
        <v>0</v>
      </c>
    </row>
    <row r="75" spans="1:27" s="21" customFormat="1" ht="71.25" x14ac:dyDescent="0.25">
      <c r="A75" s="14">
        <v>72</v>
      </c>
      <c r="B75" s="14" t="s">
        <v>22</v>
      </c>
      <c r="C75" s="14" t="s">
        <v>41</v>
      </c>
      <c r="D75" s="14" t="s">
        <v>24</v>
      </c>
      <c r="E75" s="14" t="s">
        <v>42</v>
      </c>
      <c r="F75" s="14" t="s">
        <v>43</v>
      </c>
      <c r="G75" s="14" t="s">
        <v>116</v>
      </c>
      <c r="H75" s="15" t="s">
        <v>15</v>
      </c>
      <c r="I75" s="15" t="s">
        <v>17</v>
      </c>
      <c r="J75" s="15" t="s">
        <v>14</v>
      </c>
      <c r="K75" s="20">
        <v>1</v>
      </c>
      <c r="L75" s="20">
        <v>5</v>
      </c>
      <c r="M75" s="6">
        <v>0</v>
      </c>
      <c r="N75" s="7">
        <v>0</v>
      </c>
      <c r="O75" s="19">
        <v>48600</v>
      </c>
      <c r="P75" s="16">
        <f t="shared" si="11"/>
        <v>0</v>
      </c>
      <c r="Q75" s="6">
        <v>0</v>
      </c>
      <c r="R75" s="7">
        <v>0</v>
      </c>
      <c r="S75" s="15">
        <f t="shared" si="7"/>
        <v>1</v>
      </c>
      <c r="T75" s="19">
        <v>6000</v>
      </c>
      <c r="U75" s="16">
        <f t="shared" si="12"/>
        <v>0</v>
      </c>
      <c r="V75" s="39" t="s">
        <v>128</v>
      </c>
      <c r="W75" s="27" t="s">
        <v>127</v>
      </c>
      <c r="X75" s="15">
        <f t="shared" si="8"/>
        <v>1</v>
      </c>
      <c r="Y75" s="39" t="s">
        <v>128</v>
      </c>
      <c r="Z75" s="39" t="s">
        <v>128</v>
      </c>
      <c r="AA75" s="17">
        <f t="shared" si="10"/>
        <v>0</v>
      </c>
    </row>
    <row r="76" spans="1:27" s="21" customFormat="1" ht="71.25" x14ac:dyDescent="0.25">
      <c r="A76" s="14">
        <v>73</v>
      </c>
      <c r="B76" s="14" t="s">
        <v>18</v>
      </c>
      <c r="C76" s="14" t="s">
        <v>46</v>
      </c>
      <c r="D76" s="14" t="s">
        <v>21</v>
      </c>
      <c r="E76" s="14" t="s">
        <v>47</v>
      </c>
      <c r="F76" s="14" t="s">
        <v>46</v>
      </c>
      <c r="G76" s="14" t="s">
        <v>126</v>
      </c>
      <c r="H76" s="15" t="s">
        <v>15</v>
      </c>
      <c r="I76" s="15" t="s">
        <v>16</v>
      </c>
      <c r="J76" s="15" t="s">
        <v>14</v>
      </c>
      <c r="K76" s="20">
        <v>1</v>
      </c>
      <c r="L76" s="20">
        <v>2</v>
      </c>
      <c r="M76" s="6">
        <v>0</v>
      </c>
      <c r="N76" s="7">
        <v>0</v>
      </c>
      <c r="O76" s="19">
        <v>42120</v>
      </c>
      <c r="P76" s="16">
        <f t="shared" si="11"/>
        <v>0</v>
      </c>
      <c r="Q76" s="6">
        <v>0</v>
      </c>
      <c r="R76" s="7">
        <v>0</v>
      </c>
      <c r="S76" s="15">
        <f t="shared" si="7"/>
        <v>1</v>
      </c>
      <c r="T76" s="19">
        <v>8893.33</v>
      </c>
      <c r="U76" s="16">
        <f t="shared" si="12"/>
        <v>0</v>
      </c>
      <c r="V76" s="39" t="s">
        <v>128</v>
      </c>
      <c r="W76" s="27" t="s">
        <v>127</v>
      </c>
      <c r="X76" s="15">
        <f t="shared" si="8"/>
        <v>1</v>
      </c>
      <c r="Y76" s="39" t="s">
        <v>128</v>
      </c>
      <c r="Z76" s="39" t="s">
        <v>128</v>
      </c>
      <c r="AA76" s="17">
        <f t="shared" si="10"/>
        <v>0</v>
      </c>
    </row>
    <row r="77" spans="1:27" s="21" customFormat="1" ht="71.25" x14ac:dyDescent="0.25">
      <c r="A77" s="14">
        <v>74</v>
      </c>
      <c r="B77" s="14" t="s">
        <v>18</v>
      </c>
      <c r="C77" s="14" t="s">
        <v>46</v>
      </c>
      <c r="D77" s="14" t="s">
        <v>21</v>
      </c>
      <c r="E77" s="14" t="s">
        <v>47</v>
      </c>
      <c r="F77" s="14" t="s">
        <v>46</v>
      </c>
      <c r="G77" s="14" t="s">
        <v>117</v>
      </c>
      <c r="H77" s="15" t="s">
        <v>15</v>
      </c>
      <c r="I77" s="15" t="s">
        <v>16</v>
      </c>
      <c r="J77" s="15" t="s">
        <v>14</v>
      </c>
      <c r="K77" s="20">
        <v>1</v>
      </c>
      <c r="L77" s="20">
        <v>4</v>
      </c>
      <c r="M77" s="6">
        <v>0</v>
      </c>
      <c r="N77" s="7">
        <v>0</v>
      </c>
      <c r="O77" s="19">
        <v>84240</v>
      </c>
      <c r="P77" s="16">
        <f t="shared" si="11"/>
        <v>0</v>
      </c>
      <c r="Q77" s="6">
        <v>0</v>
      </c>
      <c r="R77" s="7">
        <v>0</v>
      </c>
      <c r="S77" s="15">
        <f t="shared" si="7"/>
        <v>1</v>
      </c>
      <c r="T77" s="19">
        <v>17786.669999999998</v>
      </c>
      <c r="U77" s="16">
        <f t="shared" si="12"/>
        <v>0</v>
      </c>
      <c r="V77" s="39" t="s">
        <v>128</v>
      </c>
      <c r="W77" s="27" t="s">
        <v>127</v>
      </c>
      <c r="X77" s="15">
        <f t="shared" si="8"/>
        <v>1</v>
      </c>
      <c r="Y77" s="39" t="s">
        <v>128</v>
      </c>
      <c r="Z77" s="39" t="s">
        <v>128</v>
      </c>
      <c r="AA77" s="17">
        <f t="shared" si="10"/>
        <v>0</v>
      </c>
    </row>
    <row r="78" spans="1:27" s="21" customFormat="1" ht="71.25" x14ac:dyDescent="0.25">
      <c r="A78" s="14">
        <v>75</v>
      </c>
      <c r="B78" s="14" t="s">
        <v>18</v>
      </c>
      <c r="C78" s="14" t="s">
        <v>46</v>
      </c>
      <c r="D78" s="14" t="s">
        <v>21</v>
      </c>
      <c r="E78" s="14" t="s">
        <v>47</v>
      </c>
      <c r="F78" s="14" t="s">
        <v>46</v>
      </c>
      <c r="G78" s="14" t="s">
        <v>45</v>
      </c>
      <c r="H78" s="15" t="s">
        <v>15</v>
      </c>
      <c r="I78" s="15" t="s">
        <v>16</v>
      </c>
      <c r="J78" s="15" t="s">
        <v>14</v>
      </c>
      <c r="K78" s="20">
        <v>1</v>
      </c>
      <c r="L78" s="20">
        <v>2</v>
      </c>
      <c r="M78" s="6">
        <v>0</v>
      </c>
      <c r="N78" s="7">
        <v>0</v>
      </c>
      <c r="O78" s="19">
        <v>40453.33</v>
      </c>
      <c r="P78" s="16">
        <f t="shared" si="11"/>
        <v>0</v>
      </c>
      <c r="Q78" s="6">
        <v>0</v>
      </c>
      <c r="R78" s="7">
        <v>0</v>
      </c>
      <c r="S78" s="15">
        <f t="shared" si="7"/>
        <v>1</v>
      </c>
      <c r="T78" s="19">
        <v>8893.33</v>
      </c>
      <c r="U78" s="16">
        <f t="shared" si="12"/>
        <v>0</v>
      </c>
      <c r="V78" s="39" t="s">
        <v>128</v>
      </c>
      <c r="W78" s="27" t="s">
        <v>127</v>
      </c>
      <c r="X78" s="15">
        <f t="shared" si="8"/>
        <v>1</v>
      </c>
      <c r="Y78" s="39" t="s">
        <v>128</v>
      </c>
      <c r="Z78" s="39" t="s">
        <v>128</v>
      </c>
      <c r="AA78" s="17">
        <f t="shared" si="10"/>
        <v>0</v>
      </c>
    </row>
    <row r="79" spans="1:27" s="21" customFormat="1" ht="71.25" x14ac:dyDescent="0.25">
      <c r="A79" s="14">
        <v>76</v>
      </c>
      <c r="B79" s="14" t="s">
        <v>18</v>
      </c>
      <c r="C79" s="14" t="s">
        <v>46</v>
      </c>
      <c r="D79" s="14" t="s">
        <v>21</v>
      </c>
      <c r="E79" s="14" t="s">
        <v>47</v>
      </c>
      <c r="F79" s="14" t="s">
        <v>46</v>
      </c>
      <c r="G79" s="14" t="s">
        <v>118</v>
      </c>
      <c r="H79" s="15" t="s">
        <v>15</v>
      </c>
      <c r="I79" s="15" t="s">
        <v>16</v>
      </c>
      <c r="J79" s="15" t="s">
        <v>14</v>
      </c>
      <c r="K79" s="20">
        <v>1</v>
      </c>
      <c r="L79" s="20">
        <v>2</v>
      </c>
      <c r="M79" s="6">
        <v>0</v>
      </c>
      <c r="N79" s="7">
        <v>0</v>
      </c>
      <c r="O79" s="19">
        <v>42120</v>
      </c>
      <c r="P79" s="16">
        <f t="shared" si="11"/>
        <v>0</v>
      </c>
      <c r="Q79" s="6">
        <v>0</v>
      </c>
      <c r="R79" s="7">
        <v>0</v>
      </c>
      <c r="S79" s="15">
        <f t="shared" si="7"/>
        <v>1</v>
      </c>
      <c r="T79" s="19">
        <v>8893.33</v>
      </c>
      <c r="U79" s="16">
        <f t="shared" si="12"/>
        <v>0</v>
      </c>
      <c r="V79" s="39" t="s">
        <v>128</v>
      </c>
      <c r="W79" s="27" t="s">
        <v>127</v>
      </c>
      <c r="X79" s="15">
        <f t="shared" si="8"/>
        <v>1</v>
      </c>
      <c r="Y79" s="39" t="s">
        <v>128</v>
      </c>
      <c r="Z79" s="39" t="s">
        <v>128</v>
      </c>
      <c r="AA79" s="17">
        <f t="shared" si="10"/>
        <v>0</v>
      </c>
    </row>
    <row r="80" spans="1:27" s="21" customFormat="1" ht="71.25" x14ac:dyDescent="0.25">
      <c r="A80" s="14">
        <v>77</v>
      </c>
      <c r="B80" s="14" t="s">
        <v>18</v>
      </c>
      <c r="C80" s="14" t="s">
        <v>46</v>
      </c>
      <c r="D80" s="14" t="s">
        <v>21</v>
      </c>
      <c r="E80" s="14" t="s">
        <v>47</v>
      </c>
      <c r="F80" s="14" t="s">
        <v>46</v>
      </c>
      <c r="G80" s="14" t="s">
        <v>119</v>
      </c>
      <c r="H80" s="15" t="s">
        <v>15</v>
      </c>
      <c r="I80" s="15" t="s">
        <v>16</v>
      </c>
      <c r="J80" s="15" t="s">
        <v>14</v>
      </c>
      <c r="K80" s="20">
        <v>1</v>
      </c>
      <c r="L80" s="20">
        <v>2</v>
      </c>
      <c r="M80" s="6">
        <v>0</v>
      </c>
      <c r="N80" s="7">
        <v>0</v>
      </c>
      <c r="O80" s="19">
        <v>42120</v>
      </c>
      <c r="P80" s="16">
        <f t="shared" si="11"/>
        <v>0</v>
      </c>
      <c r="Q80" s="6">
        <v>0</v>
      </c>
      <c r="R80" s="7">
        <v>0</v>
      </c>
      <c r="S80" s="15">
        <f t="shared" si="7"/>
        <v>1</v>
      </c>
      <c r="T80" s="19">
        <v>8893.33</v>
      </c>
      <c r="U80" s="16">
        <f t="shared" si="12"/>
        <v>0</v>
      </c>
      <c r="V80" s="39" t="s">
        <v>128</v>
      </c>
      <c r="W80" s="27" t="s">
        <v>127</v>
      </c>
      <c r="X80" s="15">
        <f t="shared" si="8"/>
        <v>1</v>
      </c>
      <c r="Y80" s="39" t="s">
        <v>128</v>
      </c>
      <c r="Z80" s="39" t="s">
        <v>128</v>
      </c>
      <c r="AA80" s="17">
        <f t="shared" si="10"/>
        <v>0</v>
      </c>
    </row>
    <row r="81" spans="1:27" s="21" customFormat="1" ht="71.25" x14ac:dyDescent="0.25">
      <c r="A81" s="14">
        <v>78</v>
      </c>
      <c r="B81" s="14" t="s">
        <v>18</v>
      </c>
      <c r="C81" s="14" t="s">
        <v>46</v>
      </c>
      <c r="D81" s="14" t="s">
        <v>21</v>
      </c>
      <c r="E81" s="14" t="s">
        <v>47</v>
      </c>
      <c r="F81" s="14" t="s">
        <v>46</v>
      </c>
      <c r="G81" s="14" t="s">
        <v>120</v>
      </c>
      <c r="H81" s="15" t="s">
        <v>15</v>
      </c>
      <c r="I81" s="15" t="s">
        <v>16</v>
      </c>
      <c r="J81" s="15" t="s">
        <v>14</v>
      </c>
      <c r="K81" s="20">
        <v>1</v>
      </c>
      <c r="L81" s="20">
        <v>2</v>
      </c>
      <c r="M81" s="6">
        <v>0</v>
      </c>
      <c r="N81" s="7">
        <v>0</v>
      </c>
      <c r="O81" s="19">
        <v>42120</v>
      </c>
      <c r="P81" s="16">
        <f t="shared" si="11"/>
        <v>0</v>
      </c>
      <c r="Q81" s="6">
        <v>0</v>
      </c>
      <c r="R81" s="7">
        <v>0</v>
      </c>
      <c r="S81" s="15">
        <f t="shared" si="7"/>
        <v>1</v>
      </c>
      <c r="T81" s="19">
        <v>8893.33</v>
      </c>
      <c r="U81" s="16">
        <f t="shared" si="12"/>
        <v>0</v>
      </c>
      <c r="V81" s="39" t="s">
        <v>128</v>
      </c>
      <c r="W81" s="27" t="s">
        <v>127</v>
      </c>
      <c r="X81" s="15">
        <f t="shared" si="8"/>
        <v>1</v>
      </c>
      <c r="Y81" s="39" t="s">
        <v>128</v>
      </c>
      <c r="Z81" s="39" t="s">
        <v>128</v>
      </c>
      <c r="AA81" s="17">
        <f t="shared" si="10"/>
        <v>0</v>
      </c>
    </row>
    <row r="82" spans="1:27" s="21" customFormat="1" ht="71.25" x14ac:dyDescent="0.25">
      <c r="A82" s="14">
        <v>79</v>
      </c>
      <c r="B82" s="14" t="s">
        <v>18</v>
      </c>
      <c r="C82" s="14" t="s">
        <v>46</v>
      </c>
      <c r="D82" s="14" t="s">
        <v>21</v>
      </c>
      <c r="E82" s="14" t="s">
        <v>47</v>
      </c>
      <c r="F82" s="14" t="s">
        <v>46</v>
      </c>
      <c r="G82" s="14" t="s">
        <v>122</v>
      </c>
      <c r="H82" s="15" t="s">
        <v>15</v>
      </c>
      <c r="I82" s="15" t="s">
        <v>16</v>
      </c>
      <c r="J82" s="15" t="s">
        <v>14</v>
      </c>
      <c r="K82" s="20">
        <v>1</v>
      </c>
      <c r="L82" s="20">
        <v>2</v>
      </c>
      <c r="M82" s="6">
        <v>0</v>
      </c>
      <c r="N82" s="7">
        <v>0</v>
      </c>
      <c r="O82" s="19">
        <v>42120</v>
      </c>
      <c r="P82" s="16">
        <f t="shared" si="11"/>
        <v>0</v>
      </c>
      <c r="Q82" s="6">
        <v>0</v>
      </c>
      <c r="R82" s="7">
        <v>0</v>
      </c>
      <c r="S82" s="15">
        <f t="shared" ref="S82:S85" si="13">K82</f>
        <v>1</v>
      </c>
      <c r="T82" s="19">
        <v>8893.33</v>
      </c>
      <c r="U82" s="16">
        <f t="shared" si="12"/>
        <v>0</v>
      </c>
      <c r="V82" s="39" t="s">
        <v>128</v>
      </c>
      <c r="W82" s="27" t="s">
        <v>127</v>
      </c>
      <c r="X82" s="15">
        <f t="shared" si="8"/>
        <v>1</v>
      </c>
      <c r="Y82" s="39" t="s">
        <v>128</v>
      </c>
      <c r="Z82" s="39" t="s">
        <v>128</v>
      </c>
      <c r="AA82" s="17">
        <f t="shared" si="10"/>
        <v>0</v>
      </c>
    </row>
    <row r="83" spans="1:27" s="21" customFormat="1" ht="71.25" x14ac:dyDescent="0.25">
      <c r="A83" s="14">
        <v>80</v>
      </c>
      <c r="B83" s="14" t="s">
        <v>18</v>
      </c>
      <c r="C83" s="14" t="s">
        <v>46</v>
      </c>
      <c r="D83" s="14" t="s">
        <v>21</v>
      </c>
      <c r="E83" s="14" t="s">
        <v>47</v>
      </c>
      <c r="F83" s="14" t="s">
        <v>46</v>
      </c>
      <c r="G83" s="14" t="s">
        <v>123</v>
      </c>
      <c r="H83" s="15" t="s">
        <v>15</v>
      </c>
      <c r="I83" s="15" t="s">
        <v>16</v>
      </c>
      <c r="J83" s="15" t="s">
        <v>14</v>
      </c>
      <c r="K83" s="20">
        <v>1</v>
      </c>
      <c r="L83" s="20">
        <v>2</v>
      </c>
      <c r="M83" s="6">
        <v>0</v>
      </c>
      <c r="N83" s="7">
        <v>0</v>
      </c>
      <c r="O83" s="19">
        <v>40453.33</v>
      </c>
      <c r="P83" s="16">
        <f t="shared" si="11"/>
        <v>0</v>
      </c>
      <c r="Q83" s="6">
        <v>0</v>
      </c>
      <c r="R83" s="7">
        <v>0</v>
      </c>
      <c r="S83" s="15">
        <f t="shared" si="13"/>
        <v>1</v>
      </c>
      <c r="T83" s="19">
        <v>8893.33</v>
      </c>
      <c r="U83" s="16">
        <f t="shared" si="12"/>
        <v>0</v>
      </c>
      <c r="V83" s="39" t="s">
        <v>128</v>
      </c>
      <c r="W83" s="27" t="s">
        <v>127</v>
      </c>
      <c r="X83" s="15">
        <f t="shared" ref="X83:X85" si="14">K83</f>
        <v>1</v>
      </c>
      <c r="Y83" s="39" t="s">
        <v>128</v>
      </c>
      <c r="Z83" s="39" t="s">
        <v>128</v>
      </c>
      <c r="AA83" s="17">
        <f t="shared" si="10"/>
        <v>0</v>
      </c>
    </row>
    <row r="84" spans="1:27" s="21" customFormat="1" ht="71.25" x14ac:dyDescent="0.25">
      <c r="A84" s="14">
        <v>81</v>
      </c>
      <c r="B84" s="14" t="s">
        <v>18</v>
      </c>
      <c r="C84" s="14" t="s">
        <v>46</v>
      </c>
      <c r="D84" s="14" t="s">
        <v>21</v>
      </c>
      <c r="E84" s="14" t="s">
        <v>47</v>
      </c>
      <c r="F84" s="14" t="s">
        <v>46</v>
      </c>
      <c r="G84" s="14" t="s">
        <v>124</v>
      </c>
      <c r="H84" s="15" t="s">
        <v>15</v>
      </c>
      <c r="I84" s="15" t="s">
        <v>16</v>
      </c>
      <c r="J84" s="15" t="s">
        <v>14</v>
      </c>
      <c r="K84" s="20">
        <v>1</v>
      </c>
      <c r="L84" s="20">
        <v>2</v>
      </c>
      <c r="M84" s="6">
        <v>0</v>
      </c>
      <c r="N84" s="7">
        <v>0</v>
      </c>
      <c r="O84" s="19">
        <v>40453.33</v>
      </c>
      <c r="P84" s="16">
        <f t="shared" si="11"/>
        <v>0</v>
      </c>
      <c r="Q84" s="6">
        <v>0</v>
      </c>
      <c r="R84" s="7">
        <v>0</v>
      </c>
      <c r="S84" s="15">
        <f t="shared" si="13"/>
        <v>1</v>
      </c>
      <c r="T84" s="19">
        <v>8893.33</v>
      </c>
      <c r="U84" s="16">
        <f t="shared" si="12"/>
        <v>0</v>
      </c>
      <c r="V84" s="39" t="s">
        <v>128</v>
      </c>
      <c r="W84" s="27" t="s">
        <v>127</v>
      </c>
      <c r="X84" s="15">
        <f t="shared" si="14"/>
        <v>1</v>
      </c>
      <c r="Y84" s="39" t="s">
        <v>128</v>
      </c>
      <c r="Z84" s="39" t="s">
        <v>128</v>
      </c>
      <c r="AA84" s="17">
        <f t="shared" si="10"/>
        <v>0</v>
      </c>
    </row>
    <row r="85" spans="1:27" s="21" customFormat="1" ht="42.75" x14ac:dyDescent="0.25">
      <c r="A85" s="14">
        <v>82</v>
      </c>
      <c r="B85" s="14" t="s">
        <v>18</v>
      </c>
      <c r="C85" s="14" t="s">
        <v>46</v>
      </c>
      <c r="D85" s="14" t="s">
        <v>21</v>
      </c>
      <c r="E85" s="14" t="s">
        <v>47</v>
      </c>
      <c r="F85" s="14" t="s">
        <v>46</v>
      </c>
      <c r="G85" s="14" t="s">
        <v>121</v>
      </c>
      <c r="H85" s="15" t="s">
        <v>15</v>
      </c>
      <c r="I85" s="15" t="s">
        <v>17</v>
      </c>
      <c r="J85" s="15" t="s">
        <v>14</v>
      </c>
      <c r="K85" s="20">
        <v>1</v>
      </c>
      <c r="L85" s="20">
        <v>10</v>
      </c>
      <c r="M85" s="6">
        <v>0</v>
      </c>
      <c r="N85" s="7">
        <v>0</v>
      </c>
      <c r="O85" s="19">
        <v>84000</v>
      </c>
      <c r="P85" s="16">
        <f t="shared" si="11"/>
        <v>0</v>
      </c>
      <c r="Q85" s="6">
        <v>0</v>
      </c>
      <c r="R85" s="7">
        <v>0</v>
      </c>
      <c r="S85" s="15">
        <f t="shared" si="13"/>
        <v>1</v>
      </c>
      <c r="T85" s="19">
        <v>12000</v>
      </c>
      <c r="U85" s="16">
        <f t="shared" si="12"/>
        <v>0</v>
      </c>
      <c r="V85" s="39" t="s">
        <v>128</v>
      </c>
      <c r="W85" s="27" t="s">
        <v>127</v>
      </c>
      <c r="X85" s="15">
        <f t="shared" si="14"/>
        <v>1</v>
      </c>
      <c r="Y85" s="39" t="s">
        <v>128</v>
      </c>
      <c r="Z85" s="39" t="s">
        <v>128</v>
      </c>
      <c r="AA85" s="17">
        <f t="shared" si="10"/>
        <v>0</v>
      </c>
    </row>
    <row r="86" spans="1:27" ht="23.25" customHeight="1" x14ac:dyDescent="0.25">
      <c r="A86" s="40"/>
      <c r="B86" s="40"/>
      <c r="C86" s="40"/>
      <c r="D86" s="40"/>
      <c r="E86" s="40"/>
      <c r="F86" s="40"/>
      <c r="G86" s="41"/>
      <c r="H86" s="10"/>
      <c r="I86" s="10"/>
      <c r="J86" s="11"/>
      <c r="K86" s="10"/>
      <c r="L86" s="10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28" t="s">
        <v>135</v>
      </c>
      <c r="X86" s="29"/>
      <c r="Y86" s="29"/>
      <c r="Z86" s="30"/>
      <c r="AA86" s="17">
        <f>SUM(AA4:AA85)</f>
        <v>0</v>
      </c>
    </row>
    <row r="87" spans="1:27" ht="22.5" customHeight="1" x14ac:dyDescent="0.25">
      <c r="A87" s="40"/>
      <c r="B87" s="40"/>
      <c r="C87" s="40"/>
      <c r="D87" s="40"/>
      <c r="E87" s="40"/>
      <c r="F87" s="40"/>
      <c r="G87" s="41"/>
      <c r="H87" s="10"/>
      <c r="I87" s="10"/>
      <c r="J87" s="11"/>
      <c r="K87" s="10"/>
      <c r="L87" s="10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1" t="s">
        <v>134</v>
      </c>
      <c r="X87" s="32"/>
      <c r="Y87" s="32"/>
      <c r="Z87" s="33"/>
      <c r="AA87" s="27">
        <v>1.2500000000000001E-2</v>
      </c>
    </row>
    <row r="88" spans="1:27" ht="34.5" customHeight="1" x14ac:dyDescent="0.25">
      <c r="A88" s="40"/>
      <c r="B88" s="40"/>
      <c r="C88" s="40"/>
      <c r="D88" s="40"/>
      <c r="E88" s="40"/>
      <c r="F88" s="40"/>
      <c r="G88" s="41"/>
      <c r="H88" s="10"/>
      <c r="I88" s="10"/>
      <c r="J88" s="11"/>
      <c r="K88" s="10"/>
      <c r="L88" s="10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4" t="s">
        <v>136</v>
      </c>
      <c r="X88" s="35"/>
      <c r="Y88" s="35"/>
      <c r="Z88" s="36"/>
      <c r="AA88" s="7">
        <v>0</v>
      </c>
    </row>
    <row r="89" spans="1:27" ht="19.5" customHeight="1" x14ac:dyDescent="0.25">
      <c r="A89" s="40"/>
      <c r="B89" s="40"/>
      <c r="C89" s="40"/>
      <c r="D89" s="40"/>
      <c r="E89" s="40"/>
      <c r="F89" s="40"/>
      <c r="G89" s="41"/>
      <c r="H89" s="10"/>
      <c r="I89" s="10"/>
      <c r="J89" s="11"/>
      <c r="K89" s="10"/>
      <c r="L89" s="10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28" t="s">
        <v>137</v>
      </c>
      <c r="X89" s="29"/>
      <c r="Y89" s="29"/>
      <c r="Z89" s="30"/>
      <c r="AA89" s="17">
        <f>AA86*AA88+AA86</f>
        <v>0</v>
      </c>
    </row>
    <row r="93" spans="1:27" ht="34.5" customHeight="1" x14ac:dyDescent="0.25"/>
    <row r="94" spans="1:27" ht="43.5" customHeight="1" x14ac:dyDescent="0.25">
      <c r="B94" s="24" t="s">
        <v>144</v>
      </c>
      <c r="C94" s="24"/>
      <c r="D94" s="24"/>
      <c r="E94" s="24"/>
      <c r="F94" s="24"/>
      <c r="G94" s="8"/>
    </row>
    <row r="95" spans="1:27" ht="14.25" customHeight="1" x14ac:dyDescent="0.25">
      <c r="G95" s="8"/>
    </row>
  </sheetData>
  <sheetProtection algorithmName="SHA-512" hashValue="gwAEy9/cDJj+KfzGXUjl/RO1W5c90KY5U8gjUNtqVWvvd7ZwAdqNLlTL/Vqx/ExjNVSJU2HARX60WdHoo2DDLA==" saltValue="6TCF5F4ABV7QCo0RRQ6HPw==" spinCount="100000" sheet="1" objects="1" scenarios="1"/>
  <autoFilter ref="A3:AA89"/>
  <sortState ref="A4:AP11">
    <sortCondition ref="G4:G11"/>
  </sortState>
  <mergeCells count="7">
    <mergeCell ref="B94:F94"/>
    <mergeCell ref="W89:Z89"/>
    <mergeCell ref="W86:Z86"/>
    <mergeCell ref="W88:Z88"/>
    <mergeCell ref="A1:G1"/>
    <mergeCell ref="A2:G2"/>
    <mergeCell ref="W87:Z87"/>
  </mergeCells>
  <phoneticPr fontId="1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2021-06-03T09:41:53Z</dcterms:modified>
</cp:coreProperties>
</file>