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Лист1!$A$1:$I$62</definedName>
  </definedNames>
  <calcPr calcId="145621"/>
</workbook>
</file>

<file path=xl/calcChain.xml><?xml version="1.0" encoding="utf-8"?>
<calcChain xmlns="http://schemas.openxmlformats.org/spreadsheetml/2006/main">
  <c r="F59" i="1" l="1"/>
  <c r="C59" i="1"/>
  <c r="F58" i="1"/>
  <c r="C58" i="1"/>
  <c r="F57" i="1"/>
  <c r="C57" i="1"/>
  <c r="F54" i="1"/>
  <c r="C54" i="1"/>
  <c r="F53" i="1"/>
  <c r="C53" i="1"/>
  <c r="F52" i="1"/>
  <c r="C52" i="1"/>
  <c r="C46" i="1"/>
  <c r="C45" i="1"/>
  <c r="C44" i="1"/>
  <c r="C41" i="1"/>
  <c r="C40" i="1"/>
  <c r="C39" i="1"/>
  <c r="F46" i="1"/>
  <c r="F45" i="1"/>
  <c r="F44" i="1"/>
  <c r="F41" i="1"/>
  <c r="F40" i="1"/>
  <c r="F39" i="1"/>
  <c r="P52" i="1" l="1"/>
  <c r="H58" i="1" l="1"/>
  <c r="H59" i="1"/>
  <c r="H57" i="1"/>
  <c r="H53" i="1"/>
  <c r="H54" i="1"/>
  <c r="H52" i="1"/>
  <c r="H45" i="1"/>
  <c r="H46" i="1"/>
  <c r="H44" i="1"/>
  <c r="H40" i="1"/>
  <c r="H41" i="1"/>
  <c r="H39" i="1"/>
  <c r="H32" i="1"/>
  <c r="H33" i="1"/>
  <c r="H31" i="1"/>
  <c r="H28" i="1"/>
  <c r="H27" i="1"/>
  <c r="H26" i="1"/>
  <c r="H60" i="1" l="1"/>
  <c r="H47" i="1"/>
  <c r="H34" i="1" l="1"/>
  <c r="B62" i="1" s="1"/>
</calcChain>
</file>

<file path=xl/sharedStrings.xml><?xml version="1.0" encoding="utf-8"?>
<sst xmlns="http://schemas.openxmlformats.org/spreadsheetml/2006/main" count="59" uniqueCount="33">
  <si>
    <t>,</t>
  </si>
  <si>
    <t xml:space="preserve"> -</t>
  </si>
  <si>
    <t>,  где</t>
  </si>
  <si>
    <t xml:space="preserve">                                 -объем потребленной электрической энергии по 4 ценовой категории на соответст вующей подгруппе в i-м месяце.</t>
  </si>
  <si>
    <t xml:space="preserve">                                  -потребленная электрическая мощность по 4 ценовой категории на соответствующей подгруппе в i-м месяце.</t>
  </si>
  <si>
    <t xml:space="preserve">                                                                - свободная цена Гарантирующего  поставщика по первой ценовой категории прочие потребители на соответствующей подгруппе.</t>
  </si>
  <si>
    <t xml:space="preserve">                                                                   -величина скидки Поставщика, в рублях за 1 кВт*ч от цены Гарантирующего поставщика по первой ценовой категории прочие потребители на соответствующей подгруппе.</t>
  </si>
  <si>
    <t xml:space="preserve">                         -величина скидки Поставщика, в рублях за 1 кВт*ч от цены Гарантирующего поставщика по чет-вертой ценовой категории прочие потребители на соответствующей подгруппе.</t>
  </si>
  <si>
    <t xml:space="preserve">        - свободная цена Гарантирующего  поставщика за электрическую энергию, мощность по четвертой ценовой категории на соответствующей подгруппе</t>
  </si>
  <si>
    <r>
      <rPr>
        <sz val="9"/>
        <rFont val="Times New Roman"/>
        <family val="1"/>
        <charset val="204"/>
      </rPr>
      <t>Присоединение</t>
    </r>
    <r>
      <rPr>
        <b/>
        <sz val="9"/>
        <rFont val="Times New Roman"/>
        <family val="1"/>
        <charset val="204"/>
      </rPr>
      <t xml:space="preserve"> ВН(&lt;150кВт)</t>
    </r>
  </si>
  <si>
    <r>
      <t xml:space="preserve">Присоединение </t>
    </r>
    <r>
      <rPr>
        <b/>
        <sz val="9"/>
        <rFont val="Times New Roman"/>
        <family val="1"/>
        <charset val="204"/>
      </rPr>
      <t>НН(&lt;150кВт)</t>
    </r>
  </si>
  <si>
    <r>
      <t xml:space="preserve">Присоединение </t>
    </r>
    <r>
      <rPr>
        <b/>
        <sz val="9"/>
        <rFont val="Times New Roman"/>
        <family val="1"/>
        <charset val="204"/>
      </rPr>
      <t>СН2(&lt;150 кВт)</t>
    </r>
  </si>
  <si>
    <r>
      <t xml:space="preserve">Котельная №2 , эл.энергия: </t>
    </r>
    <r>
      <rPr>
        <b/>
        <sz val="9"/>
        <rFont val="Times New Roman"/>
        <family val="1"/>
        <charset val="204"/>
      </rPr>
      <t>ВН             (670кВт-10МВт)</t>
    </r>
  </si>
  <si>
    <t>Потребители (1-яценовая категория)</t>
  </si>
  <si>
    <t>Потребители (4-я ценовая категория)</t>
  </si>
  <si>
    <t xml:space="preserve">                                                        -объем потребленной электрической энергии по 1 ценовой категории на соответствующей подгруппе в i-м месяце.</t>
  </si>
  <si>
    <t>Скидка ГП, руб/кВт*ч, руб/кВт</t>
  </si>
  <si>
    <r>
      <t xml:space="preserve">Мощность (услуги по передаче):  </t>
    </r>
    <r>
      <rPr>
        <b/>
        <sz val="9"/>
        <rFont val="Times New Roman"/>
        <family val="1"/>
        <charset val="204"/>
      </rPr>
      <t>ВН            (670кВт-10МВт)</t>
    </r>
  </si>
  <si>
    <r>
      <t xml:space="preserve">Мощность:  </t>
    </r>
    <r>
      <rPr>
        <b/>
        <sz val="9"/>
        <rFont val="Times New Roman"/>
        <family val="1"/>
        <charset val="204"/>
      </rPr>
      <t>ВН  (670кВт-10МВт)</t>
    </r>
  </si>
  <si>
    <t>Скидка ООО "НЭП", руб/кВт*ч, руб/кВт</t>
  </si>
  <si>
    <r>
      <rPr>
        <sz val="9"/>
        <rFont val="Times New Roman"/>
        <family val="1"/>
        <charset val="204"/>
      </rPr>
      <t>Присоединение</t>
    </r>
    <r>
      <rPr>
        <b/>
        <sz val="9"/>
        <rFont val="Times New Roman"/>
        <family val="1"/>
        <charset val="204"/>
      </rPr>
      <t xml:space="preserve"> ВН(&lt;670кВт)</t>
    </r>
  </si>
  <si>
    <t>Расчет НМЦД:</t>
  </si>
  <si>
    <t>НМЦД=</t>
  </si>
  <si>
    <t>Скидка АО "МЭК", руб/кВт*ч, руб/кВт</t>
  </si>
  <si>
    <t>Стоимость затрат на эл.энерию и мощность в 2021г. С НДС</t>
  </si>
  <si>
    <t>Цена ГП, руб/кВт*ч, руб/кВт (по сост. на сентябрь 2020г.)</t>
  </si>
  <si>
    <t>Всего за 2021г.</t>
  </si>
  <si>
    <t xml:space="preserve">                                  -Данная цена расчитывается с учетом профиля часовых нагрузок объекта и ставка для фактических почасововых объемов покупки электрической энергии(для расчета принят сентябрь 2020г.)</t>
  </si>
  <si>
    <t>Объем электроэнергии, мощности в 2021г., кВт*ч, кВт</t>
  </si>
  <si>
    <t>Для расчета НМЦД по каждому месяцу за базовую цену для расчета принимаем цену ГП в сентябре 2020г. Следовательно для расчета НМЦД по году суммируем потребление электрической энергии и мощности и производим расчет стоимости затрат в соответствие с предложением каждой энергосбытовой компании</t>
  </si>
  <si>
    <t>Предложение 2</t>
  </si>
  <si>
    <t>Предложение 1 :</t>
  </si>
  <si>
    <t>Предложение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</si>
</sst>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wrapText="1"/>
    </xf>
    <xf numFmtId="164" fontId="4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0" xfId="0" applyFont="1" applyAlignment="1">
      <alignment horizontal="justify" vertical="center"/>
    </xf>
    <xf numFmtId="164" fontId="0" fillId="0" borderId="0" xfId="0" applyNumberFormat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2" xfId="0" applyFill="1" applyBorder="1" applyAlignment="1"/>
    <xf numFmtId="0" fontId="0" fillId="0" borderId="5" xfId="0" applyFill="1" applyBorder="1" applyAlignment="1"/>
    <xf numFmtId="0" fontId="0" fillId="0" borderId="3" xfId="0" applyFill="1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3" fillId="0" borderId="1" xfId="0" applyFont="1" applyFill="1" applyBorder="1" applyAlignment="1">
      <alignment horizontal="left" wrapText="1"/>
    </xf>
    <xf numFmtId="0" fontId="0" fillId="0" borderId="0" xfId="0" applyAlignment="1"/>
    <xf numFmtId="0" fontId="0" fillId="0" borderId="1" xfId="0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Alignment="1"/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wmf"/><Relationship Id="rId21" Type="http://schemas.openxmlformats.org/officeDocument/2006/relationships/image" Target="../media/image21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5" Type="http://schemas.openxmlformats.org/officeDocument/2006/relationships/image" Target="../media/image25.e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20" Type="http://schemas.openxmlformats.org/officeDocument/2006/relationships/image" Target="../media/image20.e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24" Type="http://schemas.openxmlformats.org/officeDocument/2006/relationships/image" Target="../media/image24.e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23" Type="http://schemas.openxmlformats.org/officeDocument/2006/relationships/image" Target="../media/image23.emf"/><Relationship Id="rId10" Type="http://schemas.openxmlformats.org/officeDocument/2006/relationships/image" Target="../media/image10.wmf"/><Relationship Id="rId19" Type="http://schemas.openxmlformats.org/officeDocument/2006/relationships/image" Target="../media/image19.e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Relationship Id="rId22" Type="http://schemas.openxmlformats.org/officeDocument/2006/relationships/image" Target="../media/image22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476250</xdr:colOff>
          <xdr:row>1</xdr:row>
          <xdr:rowOff>161925</xdr:rowOff>
        </xdr:from>
        <xdr:to>
          <xdr:col>9</xdr:col>
          <xdr:colOff>0</xdr:colOff>
          <xdr:row>3</xdr:row>
          <xdr:rowOff>142875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</xdr:row>
          <xdr:rowOff>161925</xdr:rowOff>
        </xdr:from>
        <xdr:to>
          <xdr:col>4</xdr:col>
          <xdr:colOff>95250</xdr:colOff>
          <xdr:row>5</xdr:row>
          <xdr:rowOff>38100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3</xdr:row>
          <xdr:rowOff>161925</xdr:rowOff>
        </xdr:from>
        <xdr:to>
          <xdr:col>5</xdr:col>
          <xdr:colOff>466725</xdr:colOff>
          <xdr:row>5</xdr:row>
          <xdr:rowOff>19050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</xdr:row>
          <xdr:rowOff>161925</xdr:rowOff>
        </xdr:from>
        <xdr:to>
          <xdr:col>6</xdr:col>
          <xdr:colOff>485775</xdr:colOff>
          <xdr:row>5</xdr:row>
          <xdr:rowOff>19050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3</xdr:row>
          <xdr:rowOff>152400</xdr:rowOff>
        </xdr:from>
        <xdr:to>
          <xdr:col>7</xdr:col>
          <xdr:colOff>504825</xdr:colOff>
          <xdr:row>5</xdr:row>
          <xdr:rowOff>9525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438150</xdr:colOff>
          <xdr:row>6</xdr:row>
          <xdr:rowOff>409575</xdr:rowOff>
        </xdr:from>
        <xdr:to>
          <xdr:col>0</xdr:col>
          <xdr:colOff>857250</xdr:colOff>
          <xdr:row>7</xdr:row>
          <xdr:rowOff>219075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714375</xdr:colOff>
          <xdr:row>8</xdr:row>
          <xdr:rowOff>114300</xdr:rowOff>
        </xdr:from>
        <xdr:to>
          <xdr:col>0</xdr:col>
          <xdr:colOff>904875</xdr:colOff>
          <xdr:row>8</xdr:row>
          <xdr:rowOff>342900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14</xdr:row>
          <xdr:rowOff>0</xdr:rowOff>
        </xdr:from>
        <xdr:to>
          <xdr:col>0</xdr:col>
          <xdr:colOff>523875</xdr:colOff>
          <xdr:row>14</xdr:row>
          <xdr:rowOff>228600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704850</xdr:colOff>
          <xdr:row>14</xdr:row>
          <xdr:rowOff>0</xdr:rowOff>
        </xdr:from>
        <xdr:to>
          <xdr:col>0</xdr:col>
          <xdr:colOff>1095375</xdr:colOff>
          <xdr:row>14</xdr:row>
          <xdr:rowOff>228600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14</xdr:row>
          <xdr:rowOff>0</xdr:rowOff>
        </xdr:from>
        <xdr:to>
          <xdr:col>1</xdr:col>
          <xdr:colOff>419100</xdr:colOff>
          <xdr:row>14</xdr:row>
          <xdr:rowOff>228600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342900</xdr:colOff>
          <xdr:row>16</xdr:row>
          <xdr:rowOff>9525</xdr:rowOff>
        </xdr:from>
        <xdr:to>
          <xdr:col>0</xdr:col>
          <xdr:colOff>685800</xdr:colOff>
          <xdr:row>16</xdr:row>
          <xdr:rowOff>228600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219075</xdr:rowOff>
        </xdr:from>
        <xdr:to>
          <xdr:col>0</xdr:col>
          <xdr:colOff>666750</xdr:colOff>
          <xdr:row>12</xdr:row>
          <xdr:rowOff>561975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742950</xdr:colOff>
          <xdr:row>12</xdr:row>
          <xdr:rowOff>228600</xdr:rowOff>
        </xdr:from>
        <xdr:to>
          <xdr:col>1</xdr:col>
          <xdr:colOff>104775</xdr:colOff>
          <xdr:row>12</xdr:row>
          <xdr:rowOff>571500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10</xdr:row>
          <xdr:rowOff>19050</xdr:rowOff>
        </xdr:from>
        <xdr:to>
          <xdr:col>0</xdr:col>
          <xdr:colOff>581025</xdr:colOff>
          <xdr:row>10</xdr:row>
          <xdr:rowOff>361950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685800</xdr:colOff>
          <xdr:row>10</xdr:row>
          <xdr:rowOff>19050</xdr:rowOff>
        </xdr:from>
        <xdr:to>
          <xdr:col>0</xdr:col>
          <xdr:colOff>1181100</xdr:colOff>
          <xdr:row>10</xdr:row>
          <xdr:rowOff>361950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10</xdr:row>
          <xdr:rowOff>0</xdr:rowOff>
        </xdr:from>
        <xdr:to>
          <xdr:col>1</xdr:col>
          <xdr:colOff>561975</xdr:colOff>
          <xdr:row>10</xdr:row>
          <xdr:rowOff>342900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30</xdr:row>
          <xdr:rowOff>19050</xdr:rowOff>
        </xdr:from>
        <xdr:to>
          <xdr:col>4</xdr:col>
          <xdr:colOff>0</xdr:colOff>
          <xdr:row>30</xdr:row>
          <xdr:rowOff>257175</xdr:rowOff>
        </xdr:to>
        <xdr:sp macro="" textlink="">
          <xdr:nvSpPr>
            <xdr:cNvPr id="1084" name="Object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24</xdr:row>
          <xdr:rowOff>923925</xdr:rowOff>
        </xdr:from>
        <xdr:to>
          <xdr:col>2</xdr:col>
          <xdr:colOff>685800</xdr:colOff>
          <xdr:row>26</xdr:row>
          <xdr:rowOff>0</xdr:rowOff>
        </xdr:to>
        <xdr:sp macro="" textlink="">
          <xdr:nvSpPr>
            <xdr:cNvPr id="1087" name="Object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26</xdr:row>
          <xdr:rowOff>66675</xdr:rowOff>
        </xdr:from>
        <xdr:to>
          <xdr:col>3</xdr:col>
          <xdr:colOff>180975</xdr:colOff>
          <xdr:row>26</xdr:row>
          <xdr:rowOff>304800</xdr:rowOff>
        </xdr:to>
        <xdr:sp macro="" textlink="">
          <xdr:nvSpPr>
            <xdr:cNvPr id="1088" name="Object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27</xdr:row>
          <xdr:rowOff>85725</xdr:rowOff>
        </xdr:from>
        <xdr:to>
          <xdr:col>3</xdr:col>
          <xdr:colOff>200025</xdr:colOff>
          <xdr:row>28</xdr:row>
          <xdr:rowOff>9525</xdr:rowOff>
        </xdr:to>
        <xdr:sp macro="" textlink="">
          <xdr:nvSpPr>
            <xdr:cNvPr id="1089" name="Object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31</xdr:row>
          <xdr:rowOff>57150</xdr:rowOff>
        </xdr:from>
        <xdr:to>
          <xdr:col>3</xdr:col>
          <xdr:colOff>95250</xdr:colOff>
          <xdr:row>31</xdr:row>
          <xdr:rowOff>285750</xdr:rowOff>
        </xdr:to>
        <xdr:sp macro="" textlink="">
          <xdr:nvSpPr>
            <xdr:cNvPr id="1090" name="Object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32</xdr:row>
          <xdr:rowOff>57150</xdr:rowOff>
        </xdr:from>
        <xdr:to>
          <xdr:col>3</xdr:col>
          <xdr:colOff>95250</xdr:colOff>
          <xdr:row>32</xdr:row>
          <xdr:rowOff>285750</xdr:rowOff>
        </xdr:to>
        <xdr:sp macro="" textlink="">
          <xdr:nvSpPr>
            <xdr:cNvPr id="1091" name="Object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43</xdr:row>
          <xdr:rowOff>19050</xdr:rowOff>
        </xdr:from>
        <xdr:to>
          <xdr:col>4</xdr:col>
          <xdr:colOff>0</xdr:colOff>
          <xdr:row>43</xdr:row>
          <xdr:rowOff>257175</xdr:rowOff>
        </xdr:to>
        <xdr:sp macro="" textlink="">
          <xdr:nvSpPr>
            <xdr:cNvPr id="1092" name="Object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44</xdr:row>
          <xdr:rowOff>57150</xdr:rowOff>
        </xdr:from>
        <xdr:to>
          <xdr:col>3</xdr:col>
          <xdr:colOff>95250</xdr:colOff>
          <xdr:row>44</xdr:row>
          <xdr:rowOff>285750</xdr:rowOff>
        </xdr:to>
        <xdr:sp macro="" textlink="">
          <xdr:nvSpPr>
            <xdr:cNvPr id="1098" name="Object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45</xdr:row>
          <xdr:rowOff>57150</xdr:rowOff>
        </xdr:from>
        <xdr:to>
          <xdr:col>3</xdr:col>
          <xdr:colOff>95250</xdr:colOff>
          <xdr:row>45</xdr:row>
          <xdr:rowOff>285750</xdr:rowOff>
        </xdr:to>
        <xdr:sp macro="" textlink="">
          <xdr:nvSpPr>
            <xdr:cNvPr id="1099" name="Object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56</xdr:row>
          <xdr:rowOff>19050</xdr:rowOff>
        </xdr:from>
        <xdr:to>
          <xdr:col>4</xdr:col>
          <xdr:colOff>0</xdr:colOff>
          <xdr:row>56</xdr:row>
          <xdr:rowOff>257175</xdr:rowOff>
        </xdr:to>
        <xdr:sp macro="" textlink="">
          <xdr:nvSpPr>
            <xdr:cNvPr id="1100" name="Object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57</xdr:row>
          <xdr:rowOff>57150</xdr:rowOff>
        </xdr:from>
        <xdr:to>
          <xdr:col>3</xdr:col>
          <xdr:colOff>95250</xdr:colOff>
          <xdr:row>57</xdr:row>
          <xdr:rowOff>285750</xdr:rowOff>
        </xdr:to>
        <xdr:sp macro="" textlink="">
          <xdr:nvSpPr>
            <xdr:cNvPr id="1106" name="Object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58</xdr:row>
          <xdr:rowOff>57150</xdr:rowOff>
        </xdr:from>
        <xdr:to>
          <xdr:col>3</xdr:col>
          <xdr:colOff>95250</xdr:colOff>
          <xdr:row>58</xdr:row>
          <xdr:rowOff>285750</xdr:rowOff>
        </xdr:to>
        <xdr:sp macro="" textlink="">
          <xdr:nvSpPr>
            <xdr:cNvPr id="1107" name="Object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30</xdr:row>
          <xdr:rowOff>19050</xdr:rowOff>
        </xdr:from>
        <xdr:to>
          <xdr:col>5</xdr:col>
          <xdr:colOff>171450</xdr:colOff>
          <xdr:row>30</xdr:row>
          <xdr:rowOff>142875</xdr:rowOff>
        </xdr:to>
        <xdr:sp macro="" textlink="">
          <xdr:nvSpPr>
            <xdr:cNvPr id="1108" name="Object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800100</xdr:colOff>
          <xdr:row>34</xdr:row>
          <xdr:rowOff>47625</xdr:rowOff>
        </xdr:from>
        <xdr:to>
          <xdr:col>0</xdr:col>
          <xdr:colOff>904875</xdr:colOff>
          <xdr:row>34</xdr:row>
          <xdr:rowOff>171450</xdr:rowOff>
        </xdr:to>
        <xdr:sp macro="" textlink="">
          <xdr:nvSpPr>
            <xdr:cNvPr id="1110" name="Object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37</xdr:row>
          <xdr:rowOff>923925</xdr:rowOff>
        </xdr:from>
        <xdr:to>
          <xdr:col>2</xdr:col>
          <xdr:colOff>685800</xdr:colOff>
          <xdr:row>39</xdr:row>
          <xdr:rowOff>0</xdr:rowOff>
        </xdr:to>
        <xdr:sp macro="" textlink="">
          <xdr:nvSpPr>
            <xdr:cNvPr id="1114" name="Object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39</xdr:row>
          <xdr:rowOff>66675</xdr:rowOff>
        </xdr:from>
        <xdr:to>
          <xdr:col>3</xdr:col>
          <xdr:colOff>180975</xdr:colOff>
          <xdr:row>39</xdr:row>
          <xdr:rowOff>304800</xdr:rowOff>
        </xdr:to>
        <xdr:sp macro="" textlink="">
          <xdr:nvSpPr>
            <xdr:cNvPr id="1115" name="Object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40</xdr:row>
          <xdr:rowOff>85725</xdr:rowOff>
        </xdr:from>
        <xdr:to>
          <xdr:col>3</xdr:col>
          <xdr:colOff>200025</xdr:colOff>
          <xdr:row>41</xdr:row>
          <xdr:rowOff>9525</xdr:rowOff>
        </xdr:to>
        <xdr:sp macro="" textlink="">
          <xdr:nvSpPr>
            <xdr:cNvPr id="1116" name="Object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50</xdr:row>
          <xdr:rowOff>923925</xdr:rowOff>
        </xdr:from>
        <xdr:to>
          <xdr:col>2</xdr:col>
          <xdr:colOff>685800</xdr:colOff>
          <xdr:row>52</xdr:row>
          <xdr:rowOff>0</xdr:rowOff>
        </xdr:to>
        <xdr:sp macro="" textlink="">
          <xdr:nvSpPr>
            <xdr:cNvPr id="1117" name="Object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52</xdr:row>
          <xdr:rowOff>66675</xdr:rowOff>
        </xdr:from>
        <xdr:to>
          <xdr:col>3</xdr:col>
          <xdr:colOff>180975</xdr:colOff>
          <xdr:row>52</xdr:row>
          <xdr:rowOff>304800</xdr:rowOff>
        </xdr:to>
        <xdr:sp macro="" textlink="">
          <xdr:nvSpPr>
            <xdr:cNvPr id="1118" name="Object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53</xdr:row>
          <xdr:rowOff>85725</xdr:rowOff>
        </xdr:from>
        <xdr:to>
          <xdr:col>3</xdr:col>
          <xdr:colOff>200025</xdr:colOff>
          <xdr:row>54</xdr:row>
          <xdr:rowOff>9525</xdr:rowOff>
        </xdr:to>
        <xdr:sp macro="" textlink="">
          <xdr:nvSpPr>
            <xdr:cNvPr id="1119" name="Object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50</xdr:row>
          <xdr:rowOff>923925</xdr:rowOff>
        </xdr:from>
        <xdr:to>
          <xdr:col>2</xdr:col>
          <xdr:colOff>685800</xdr:colOff>
          <xdr:row>52</xdr:row>
          <xdr:rowOff>0</xdr:rowOff>
        </xdr:to>
        <xdr:sp macro="" textlink="">
          <xdr:nvSpPr>
            <xdr:cNvPr id="1120" name="Object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52</xdr:row>
          <xdr:rowOff>66675</xdr:rowOff>
        </xdr:from>
        <xdr:to>
          <xdr:col>3</xdr:col>
          <xdr:colOff>180975</xdr:colOff>
          <xdr:row>52</xdr:row>
          <xdr:rowOff>304800</xdr:rowOff>
        </xdr:to>
        <xdr:sp macro="" textlink="">
          <xdr:nvSpPr>
            <xdr:cNvPr id="1121" name="Object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53</xdr:row>
          <xdr:rowOff>85725</xdr:rowOff>
        </xdr:from>
        <xdr:to>
          <xdr:col>3</xdr:col>
          <xdr:colOff>200025</xdr:colOff>
          <xdr:row>54</xdr:row>
          <xdr:rowOff>9525</xdr:rowOff>
        </xdr:to>
        <xdr:sp macro="" textlink="">
          <xdr:nvSpPr>
            <xdr:cNvPr id="1122" name="Object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56</xdr:row>
          <xdr:rowOff>19050</xdr:rowOff>
        </xdr:from>
        <xdr:to>
          <xdr:col>4</xdr:col>
          <xdr:colOff>0</xdr:colOff>
          <xdr:row>56</xdr:row>
          <xdr:rowOff>257175</xdr:rowOff>
        </xdr:to>
        <xdr:sp macro="" textlink="">
          <xdr:nvSpPr>
            <xdr:cNvPr id="1123" name="Object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57</xdr:row>
          <xdr:rowOff>57150</xdr:rowOff>
        </xdr:from>
        <xdr:to>
          <xdr:col>3</xdr:col>
          <xdr:colOff>95250</xdr:colOff>
          <xdr:row>57</xdr:row>
          <xdr:rowOff>285750</xdr:rowOff>
        </xdr:to>
        <xdr:sp macro="" textlink="">
          <xdr:nvSpPr>
            <xdr:cNvPr id="1124" name="Object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58</xdr:row>
          <xdr:rowOff>57150</xdr:rowOff>
        </xdr:from>
        <xdr:to>
          <xdr:col>3</xdr:col>
          <xdr:colOff>95250</xdr:colOff>
          <xdr:row>58</xdr:row>
          <xdr:rowOff>285750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37</xdr:row>
          <xdr:rowOff>923925</xdr:rowOff>
        </xdr:from>
        <xdr:to>
          <xdr:col>2</xdr:col>
          <xdr:colOff>685800</xdr:colOff>
          <xdr:row>39</xdr:row>
          <xdr:rowOff>0</xdr:rowOff>
        </xdr:to>
        <xdr:sp macro="" textlink="">
          <xdr:nvSpPr>
            <xdr:cNvPr id="1126" name="Object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50</xdr:row>
          <xdr:rowOff>923925</xdr:rowOff>
        </xdr:from>
        <xdr:to>
          <xdr:col>2</xdr:col>
          <xdr:colOff>685800</xdr:colOff>
          <xdr:row>52</xdr:row>
          <xdr:rowOff>0</xdr:rowOff>
        </xdr:to>
        <xdr:sp macro="" textlink="">
          <xdr:nvSpPr>
            <xdr:cNvPr id="1127" name="Object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9" Type="http://schemas.openxmlformats.org/officeDocument/2006/relationships/image" Target="../media/image18.emf"/><Relationship Id="rId21" Type="http://schemas.openxmlformats.org/officeDocument/2006/relationships/image" Target="../media/image9.wmf"/><Relationship Id="rId34" Type="http://schemas.openxmlformats.org/officeDocument/2006/relationships/oleObject" Target="../embeddings/oleObject16.bin"/><Relationship Id="rId42" Type="http://schemas.openxmlformats.org/officeDocument/2006/relationships/oleObject" Target="../embeddings/oleObject20.bin"/><Relationship Id="rId47" Type="http://schemas.openxmlformats.org/officeDocument/2006/relationships/oleObject" Target="../embeddings/oleObject23.bin"/><Relationship Id="rId50" Type="http://schemas.openxmlformats.org/officeDocument/2006/relationships/oleObject" Target="../embeddings/oleObject26.bin"/><Relationship Id="rId55" Type="http://schemas.openxmlformats.org/officeDocument/2006/relationships/oleObject" Target="../embeddings/oleObject30.bin"/><Relationship Id="rId63" Type="http://schemas.openxmlformats.org/officeDocument/2006/relationships/image" Target="../media/image25.emf"/><Relationship Id="rId68" Type="http://schemas.openxmlformats.org/officeDocument/2006/relationships/oleObject" Target="../embeddings/oleObject39.bin"/><Relationship Id="rId7" Type="http://schemas.openxmlformats.org/officeDocument/2006/relationships/image" Target="../media/image2.wmf"/><Relationship Id="rId71" Type="http://schemas.openxmlformats.org/officeDocument/2006/relationships/oleObject" Target="../embeddings/oleObject42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9" Type="http://schemas.openxmlformats.org/officeDocument/2006/relationships/image" Target="../media/image13.wmf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11.bin"/><Relationship Id="rId32" Type="http://schemas.openxmlformats.org/officeDocument/2006/relationships/oleObject" Target="../embeddings/oleObject15.bin"/><Relationship Id="rId37" Type="http://schemas.openxmlformats.org/officeDocument/2006/relationships/image" Target="../media/image17.wmf"/><Relationship Id="rId40" Type="http://schemas.openxmlformats.org/officeDocument/2006/relationships/oleObject" Target="../embeddings/oleObject19.bin"/><Relationship Id="rId45" Type="http://schemas.openxmlformats.org/officeDocument/2006/relationships/image" Target="../media/image21.wmf"/><Relationship Id="rId53" Type="http://schemas.openxmlformats.org/officeDocument/2006/relationships/oleObject" Target="../embeddings/oleObject29.bin"/><Relationship Id="rId58" Type="http://schemas.openxmlformats.org/officeDocument/2006/relationships/image" Target="../media/image23.emf"/><Relationship Id="rId66" Type="http://schemas.openxmlformats.org/officeDocument/2006/relationships/oleObject" Target="../embeddings/oleObject37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image" Target="../media/image10.wmf"/><Relationship Id="rId28" Type="http://schemas.openxmlformats.org/officeDocument/2006/relationships/oleObject" Target="../embeddings/oleObject13.bin"/><Relationship Id="rId36" Type="http://schemas.openxmlformats.org/officeDocument/2006/relationships/oleObject" Target="../embeddings/oleObject17.bin"/><Relationship Id="rId49" Type="http://schemas.openxmlformats.org/officeDocument/2006/relationships/oleObject" Target="../embeddings/oleObject25.bin"/><Relationship Id="rId57" Type="http://schemas.openxmlformats.org/officeDocument/2006/relationships/oleObject" Target="../embeddings/oleObject32.bin"/><Relationship Id="rId61" Type="http://schemas.openxmlformats.org/officeDocument/2006/relationships/oleObject" Target="../embeddings/oleObject34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31" Type="http://schemas.openxmlformats.org/officeDocument/2006/relationships/image" Target="../media/image14.wmf"/><Relationship Id="rId44" Type="http://schemas.openxmlformats.org/officeDocument/2006/relationships/oleObject" Target="../embeddings/oleObject21.bin"/><Relationship Id="rId52" Type="http://schemas.openxmlformats.org/officeDocument/2006/relationships/oleObject" Target="../embeddings/oleObject28.bin"/><Relationship Id="rId60" Type="http://schemas.openxmlformats.org/officeDocument/2006/relationships/image" Target="../media/image24.emf"/><Relationship Id="rId65" Type="http://schemas.openxmlformats.org/officeDocument/2006/relationships/image" Target="../media/image26.emf"/><Relationship Id="rId73" Type="http://schemas.openxmlformats.org/officeDocument/2006/relationships/oleObject" Target="../embeddings/oleObject4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wmf"/><Relationship Id="rId30" Type="http://schemas.openxmlformats.org/officeDocument/2006/relationships/oleObject" Target="../embeddings/oleObject14.bin"/><Relationship Id="rId35" Type="http://schemas.openxmlformats.org/officeDocument/2006/relationships/image" Target="../media/image16.wmf"/><Relationship Id="rId43" Type="http://schemas.openxmlformats.org/officeDocument/2006/relationships/image" Target="../media/image20.emf"/><Relationship Id="rId48" Type="http://schemas.openxmlformats.org/officeDocument/2006/relationships/oleObject" Target="../embeddings/oleObject24.bin"/><Relationship Id="rId56" Type="http://schemas.openxmlformats.org/officeDocument/2006/relationships/oleObject" Target="../embeddings/oleObject31.bin"/><Relationship Id="rId64" Type="http://schemas.openxmlformats.org/officeDocument/2006/relationships/oleObject" Target="../embeddings/oleObject36.bin"/><Relationship Id="rId69" Type="http://schemas.openxmlformats.org/officeDocument/2006/relationships/oleObject" Target="../embeddings/oleObject40.bin"/><Relationship Id="rId8" Type="http://schemas.openxmlformats.org/officeDocument/2006/relationships/oleObject" Target="../embeddings/oleObject3.bin"/><Relationship Id="rId51" Type="http://schemas.openxmlformats.org/officeDocument/2006/relationships/oleObject" Target="../embeddings/oleObject27.bin"/><Relationship Id="rId72" Type="http://schemas.openxmlformats.org/officeDocument/2006/relationships/oleObject" Target="../embeddings/oleObject43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5" Type="http://schemas.openxmlformats.org/officeDocument/2006/relationships/image" Target="../media/image11.wmf"/><Relationship Id="rId33" Type="http://schemas.openxmlformats.org/officeDocument/2006/relationships/image" Target="../media/image15.wmf"/><Relationship Id="rId38" Type="http://schemas.openxmlformats.org/officeDocument/2006/relationships/oleObject" Target="../embeddings/oleObject18.bin"/><Relationship Id="rId46" Type="http://schemas.openxmlformats.org/officeDocument/2006/relationships/oleObject" Target="../embeddings/oleObject22.bin"/><Relationship Id="rId59" Type="http://schemas.openxmlformats.org/officeDocument/2006/relationships/oleObject" Target="../embeddings/oleObject33.bin"/><Relationship Id="rId67" Type="http://schemas.openxmlformats.org/officeDocument/2006/relationships/oleObject" Target="../embeddings/oleObject38.bin"/><Relationship Id="rId20" Type="http://schemas.openxmlformats.org/officeDocument/2006/relationships/oleObject" Target="../embeddings/oleObject9.bin"/><Relationship Id="rId41" Type="http://schemas.openxmlformats.org/officeDocument/2006/relationships/image" Target="../media/image19.emf"/><Relationship Id="rId54" Type="http://schemas.openxmlformats.org/officeDocument/2006/relationships/image" Target="../media/image22.wmf"/><Relationship Id="rId62" Type="http://schemas.openxmlformats.org/officeDocument/2006/relationships/oleObject" Target="../embeddings/oleObject35.bin"/><Relationship Id="rId70" Type="http://schemas.openxmlformats.org/officeDocument/2006/relationships/oleObject" Target="../embeddings/oleObject41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2"/>
  <sheetViews>
    <sheetView tabSelected="1" view="pageBreakPreview" topLeftCell="A45" zoomScale="60" zoomScaleNormal="100" workbookViewId="0">
      <selection activeCell="G72" sqref="G72"/>
    </sheetView>
  </sheetViews>
  <sheetFormatPr defaultRowHeight="15" x14ac:dyDescent="0.25"/>
  <cols>
    <col min="1" max="1" width="18.42578125" customWidth="1"/>
    <col min="2" max="2" width="16.5703125" customWidth="1"/>
    <col min="3" max="3" width="10.42578125" customWidth="1"/>
    <col min="4" max="4" width="4.7109375" customWidth="1"/>
    <col min="5" max="5" width="8.140625" customWidth="1"/>
    <col min="6" max="6" width="15.85546875" customWidth="1"/>
    <col min="7" max="7" width="10.28515625" customWidth="1"/>
    <col min="8" max="9" width="9.140625" customWidth="1"/>
  </cols>
  <sheetData>
    <row r="1" spans="1:9" ht="15" customHeight="1" x14ac:dyDescent="0.25">
      <c r="A1" s="3" t="s">
        <v>21</v>
      </c>
    </row>
    <row r="3" spans="1:9" x14ac:dyDescent="0.25">
      <c r="A3" s="2" t="s">
        <v>22</v>
      </c>
    </row>
    <row r="5" spans="1:9" x14ac:dyDescent="0.25">
      <c r="E5" s="1" t="s">
        <v>2</v>
      </c>
      <c r="F5" s="1" t="s">
        <v>0</v>
      </c>
      <c r="G5" s="1" t="s">
        <v>0</v>
      </c>
      <c r="H5" s="1" t="s">
        <v>0</v>
      </c>
      <c r="I5" t="s">
        <v>1</v>
      </c>
    </row>
    <row r="7" spans="1:9" ht="33.75" customHeight="1" x14ac:dyDescent="0.25">
      <c r="A7" s="47" t="s">
        <v>15</v>
      </c>
      <c r="B7" s="47"/>
      <c r="C7" s="47"/>
      <c r="D7" s="47"/>
      <c r="E7" s="47"/>
      <c r="F7" s="47"/>
      <c r="G7" s="47"/>
      <c r="H7" s="47"/>
      <c r="I7" s="47"/>
    </row>
    <row r="8" spans="1:9" ht="30.75" customHeight="1" x14ac:dyDescent="0.25">
      <c r="A8" s="48" t="s">
        <v>3</v>
      </c>
      <c r="B8" s="48"/>
      <c r="C8" s="48"/>
      <c r="D8" s="48"/>
      <c r="E8" s="48"/>
      <c r="F8" s="48"/>
      <c r="G8" s="48"/>
      <c r="H8" s="48"/>
      <c r="I8" s="48"/>
    </row>
    <row r="9" spans="1:9" ht="40.5" customHeight="1" x14ac:dyDescent="0.25">
      <c r="A9" s="47" t="s">
        <v>4</v>
      </c>
      <c r="B9" s="47"/>
      <c r="C9" s="47"/>
      <c r="D9" s="47"/>
      <c r="E9" s="47"/>
      <c r="F9" s="47"/>
      <c r="G9" s="47"/>
      <c r="H9" s="47"/>
      <c r="I9" s="47"/>
    </row>
    <row r="10" spans="1:9" ht="15" customHeight="1" x14ac:dyDescent="0.25"/>
    <row r="11" spans="1:9" ht="30" customHeight="1" x14ac:dyDescent="0.25">
      <c r="A11" s="47" t="s">
        <v>5</v>
      </c>
      <c r="B11" s="47"/>
      <c r="C11" s="47"/>
      <c r="D11" s="47"/>
      <c r="E11" s="47"/>
      <c r="F11" s="47"/>
      <c r="G11" s="47"/>
      <c r="H11" s="47"/>
      <c r="I11" s="47"/>
    </row>
    <row r="12" spans="1:9" ht="15" customHeight="1" x14ac:dyDescent="0.25"/>
    <row r="13" spans="1:9" ht="45.75" customHeight="1" x14ac:dyDescent="0.25">
      <c r="B13" s="47" t="s">
        <v>8</v>
      </c>
      <c r="C13" s="47"/>
      <c r="D13" s="47"/>
      <c r="E13" s="47"/>
      <c r="F13" s="47"/>
      <c r="G13" s="47"/>
      <c r="H13" s="47"/>
      <c r="I13" s="47"/>
    </row>
    <row r="14" spans="1:9" ht="15" customHeight="1" x14ac:dyDescent="0.25"/>
    <row r="15" spans="1:9" ht="30.75" customHeight="1" x14ac:dyDescent="0.25">
      <c r="A15" s="47" t="s">
        <v>6</v>
      </c>
      <c r="B15" s="47"/>
      <c r="C15" s="47"/>
      <c r="D15" s="47"/>
      <c r="E15" s="47"/>
      <c r="F15" s="47"/>
      <c r="G15" s="47"/>
      <c r="H15" s="47"/>
      <c r="I15" s="47"/>
    </row>
    <row r="17" spans="1:13" ht="30.75" customHeight="1" x14ac:dyDescent="0.25">
      <c r="A17" s="47" t="s">
        <v>7</v>
      </c>
      <c r="B17" s="47"/>
      <c r="C17" s="47"/>
      <c r="D17" s="47"/>
      <c r="E17" s="47"/>
      <c r="F17" s="47"/>
      <c r="G17" s="47"/>
      <c r="H17" s="47"/>
      <c r="I17" s="47"/>
    </row>
    <row r="19" spans="1:13" ht="60.75" customHeight="1" x14ac:dyDescent="0.25">
      <c r="A19" s="49" t="s">
        <v>29</v>
      </c>
      <c r="B19" s="49"/>
      <c r="C19" s="49"/>
      <c r="D19" s="49"/>
      <c r="E19" s="49"/>
      <c r="F19" s="49"/>
      <c r="G19" s="49"/>
      <c r="H19" s="49"/>
      <c r="I19" s="49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13" hidden="1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13" hidden="1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13" hidden="1" x14ac:dyDescent="0.25"/>
    <row r="24" spans="1:13" x14ac:dyDescent="0.25">
      <c r="A24" s="37" t="s">
        <v>31</v>
      </c>
      <c r="B24" s="37"/>
      <c r="C24" s="37"/>
      <c r="D24" s="37"/>
      <c r="E24" s="37"/>
      <c r="F24" s="37"/>
      <c r="G24" s="37"/>
      <c r="H24" s="37"/>
      <c r="I24" s="37"/>
    </row>
    <row r="25" spans="1:13" ht="74.25" customHeight="1" x14ac:dyDescent="0.25">
      <c r="A25" s="21" t="s">
        <v>13</v>
      </c>
      <c r="B25" s="38"/>
      <c r="C25" s="24" t="s">
        <v>28</v>
      </c>
      <c r="D25" s="24"/>
      <c r="E25" s="24"/>
      <c r="F25" s="6" t="s">
        <v>25</v>
      </c>
      <c r="G25" s="6" t="s">
        <v>16</v>
      </c>
      <c r="H25" s="24" t="s">
        <v>24</v>
      </c>
      <c r="I25" s="25"/>
    </row>
    <row r="26" spans="1:13" ht="18" customHeight="1" x14ac:dyDescent="0.25">
      <c r="A26" s="36" t="s">
        <v>20</v>
      </c>
      <c r="B26" s="19"/>
      <c r="C26" s="19">
        <v>2956000</v>
      </c>
      <c r="D26" s="19"/>
      <c r="E26" s="19"/>
      <c r="F26" s="9">
        <v>5.8149199999999999</v>
      </c>
      <c r="G26" s="8">
        <v>0</v>
      </c>
      <c r="H26" s="19">
        <f>(F26-G26)*C26*1.2</f>
        <v>20626684.223999999</v>
      </c>
      <c r="I26" s="20"/>
      <c r="K26" s="12"/>
    </row>
    <row r="27" spans="1:13" ht="24.75" customHeight="1" x14ac:dyDescent="0.25">
      <c r="A27" s="18" t="s">
        <v>10</v>
      </c>
      <c r="B27" s="19"/>
      <c r="C27" s="19">
        <v>2977150</v>
      </c>
      <c r="D27" s="19"/>
      <c r="E27" s="19"/>
      <c r="F27" s="9">
        <v>7.6659600000000001</v>
      </c>
      <c r="G27" s="8">
        <v>0</v>
      </c>
      <c r="H27" s="41">
        <f t="shared" ref="H27:H28" si="0">(F27-G27)*C27*1.2</f>
        <v>27387255.376799997</v>
      </c>
      <c r="I27" s="43"/>
      <c r="K27" s="12"/>
    </row>
    <row r="28" spans="1:13" ht="24" customHeight="1" x14ac:dyDescent="0.25">
      <c r="A28" s="18" t="s">
        <v>11</v>
      </c>
      <c r="B28" s="19"/>
      <c r="C28" s="19">
        <v>284700</v>
      </c>
      <c r="D28" s="19"/>
      <c r="E28" s="19"/>
      <c r="F28" s="9">
        <v>7.0413599999999992</v>
      </c>
      <c r="G28" s="8">
        <v>0</v>
      </c>
      <c r="H28" s="41">
        <f t="shared" si="0"/>
        <v>2405610.2303999998</v>
      </c>
      <c r="I28" s="43"/>
      <c r="K28" s="12"/>
    </row>
    <row r="29" spans="1:13" x14ac:dyDescent="0.25">
      <c r="A29" s="26"/>
      <c r="B29" s="27"/>
      <c r="C29" s="27"/>
      <c r="D29" s="27"/>
      <c r="E29" s="27"/>
      <c r="F29" s="27"/>
      <c r="G29" s="27"/>
      <c r="H29" s="27"/>
      <c r="I29" s="28"/>
    </row>
    <row r="30" spans="1:13" x14ac:dyDescent="0.25">
      <c r="A30" s="29" t="s">
        <v>14</v>
      </c>
      <c r="B30" s="22"/>
      <c r="C30" s="30"/>
      <c r="D30" s="31"/>
      <c r="E30" s="31"/>
      <c r="F30" s="31"/>
      <c r="G30" s="31"/>
      <c r="H30" s="31"/>
      <c r="I30" s="32"/>
    </row>
    <row r="31" spans="1:13" ht="22.5" customHeight="1" x14ac:dyDescent="0.25">
      <c r="A31" s="21" t="s">
        <v>12</v>
      </c>
      <c r="B31" s="22"/>
      <c r="C31" s="22">
        <v>6265000</v>
      </c>
      <c r="D31" s="22"/>
      <c r="E31" s="22"/>
      <c r="F31" s="9">
        <v>1.7458</v>
      </c>
      <c r="G31" s="6">
        <v>0</v>
      </c>
      <c r="H31" s="24">
        <f>(F31-G31)*C31*1.2</f>
        <v>13124924.4</v>
      </c>
      <c r="I31" s="25"/>
      <c r="K31" s="12"/>
      <c r="M31" s="11"/>
    </row>
    <row r="32" spans="1:13" ht="30" customHeight="1" x14ac:dyDescent="0.25">
      <c r="A32" s="21" t="s">
        <v>18</v>
      </c>
      <c r="B32" s="22"/>
      <c r="C32" s="22">
        <v>10030</v>
      </c>
      <c r="D32" s="22"/>
      <c r="E32" s="22"/>
      <c r="F32" s="9">
        <v>923.93252000000007</v>
      </c>
      <c r="G32" s="7">
        <v>0</v>
      </c>
      <c r="H32" s="24">
        <f t="shared" ref="H32:H33" si="1">(F32-G32)*C32*1.2</f>
        <v>11120451.810720002</v>
      </c>
      <c r="I32" s="25"/>
    </row>
    <row r="33" spans="1:11" ht="31.5" customHeight="1" x14ac:dyDescent="0.25">
      <c r="A33" s="21" t="s">
        <v>17</v>
      </c>
      <c r="B33" s="22"/>
      <c r="C33" s="22">
        <v>10030</v>
      </c>
      <c r="D33" s="22"/>
      <c r="E33" s="22"/>
      <c r="F33" s="9">
        <v>1372.81203</v>
      </c>
      <c r="G33" s="8">
        <v>0</v>
      </c>
      <c r="H33" s="24">
        <f t="shared" si="1"/>
        <v>16523165.593079999</v>
      </c>
      <c r="I33" s="25"/>
    </row>
    <row r="34" spans="1:11" ht="25.5" customHeight="1" x14ac:dyDescent="0.25">
      <c r="A34" s="25" t="s">
        <v>26</v>
      </c>
      <c r="B34" s="25"/>
      <c r="C34" s="33"/>
      <c r="D34" s="34"/>
      <c r="E34" s="34"/>
      <c r="F34" s="34"/>
      <c r="G34" s="35"/>
      <c r="H34" s="24">
        <f>H26+H27+H28+H31+H32+H33</f>
        <v>91188091.63499999</v>
      </c>
      <c r="I34" s="25"/>
    </row>
    <row r="35" spans="1:11" x14ac:dyDescent="0.25">
      <c r="A35" s="46" t="s">
        <v>27</v>
      </c>
      <c r="B35" s="46"/>
      <c r="C35" s="46"/>
      <c r="D35" s="46"/>
      <c r="E35" s="46"/>
      <c r="F35" s="46"/>
      <c r="G35" s="46"/>
      <c r="H35" s="46"/>
      <c r="I35" s="46"/>
    </row>
    <row r="36" spans="1:11" x14ac:dyDescent="0.25">
      <c r="A36" s="47"/>
      <c r="B36" s="47"/>
      <c r="C36" s="47"/>
      <c r="D36" s="47"/>
      <c r="E36" s="47"/>
      <c r="F36" s="47"/>
      <c r="G36" s="47"/>
      <c r="H36" s="47"/>
      <c r="I36" s="47"/>
    </row>
    <row r="37" spans="1:11" x14ac:dyDescent="0.25">
      <c r="A37" s="44" t="s">
        <v>30</v>
      </c>
      <c r="B37" s="44"/>
      <c r="C37" s="44"/>
      <c r="D37" s="44"/>
      <c r="E37" s="44"/>
      <c r="F37" s="44"/>
      <c r="G37" s="44"/>
      <c r="H37" s="44"/>
      <c r="I37" s="44"/>
    </row>
    <row r="38" spans="1:11" ht="75.75" customHeight="1" x14ac:dyDescent="0.25">
      <c r="A38" s="39" t="s">
        <v>13</v>
      </c>
      <c r="B38" s="45"/>
      <c r="C38" s="24" t="s">
        <v>28</v>
      </c>
      <c r="D38" s="24"/>
      <c r="E38" s="24"/>
      <c r="F38" s="16" t="s">
        <v>25</v>
      </c>
      <c r="G38" s="13" t="s">
        <v>23</v>
      </c>
      <c r="H38" s="24" t="s">
        <v>24</v>
      </c>
      <c r="I38" s="25"/>
    </row>
    <row r="39" spans="1:11" ht="18" customHeight="1" x14ac:dyDescent="0.25">
      <c r="A39" s="36" t="s">
        <v>9</v>
      </c>
      <c r="B39" s="19"/>
      <c r="C39" s="19">
        <f>$C$26</f>
        <v>2956000</v>
      </c>
      <c r="D39" s="19"/>
      <c r="E39" s="19"/>
      <c r="F39" s="9">
        <f>$F$26</f>
        <v>5.8149199999999999</v>
      </c>
      <c r="G39" s="13">
        <v>0.08</v>
      </c>
      <c r="H39" s="19">
        <f>(F39-G39)*C39*1.2</f>
        <v>20342908.223999999</v>
      </c>
      <c r="I39" s="20"/>
      <c r="K39" s="12"/>
    </row>
    <row r="40" spans="1:11" ht="24.75" customHeight="1" x14ac:dyDescent="0.25">
      <c r="A40" s="18" t="s">
        <v>10</v>
      </c>
      <c r="B40" s="19"/>
      <c r="C40" s="19">
        <f>$C$27</f>
        <v>2977150</v>
      </c>
      <c r="D40" s="19"/>
      <c r="E40" s="19"/>
      <c r="F40" s="9">
        <f>$F$27</f>
        <v>7.6659600000000001</v>
      </c>
      <c r="G40" s="13">
        <v>0.08</v>
      </c>
      <c r="H40" s="19">
        <f t="shared" ref="H40:H41" si="2">(F40-G40)*C40*1.2</f>
        <v>27101448.976799998</v>
      </c>
      <c r="I40" s="20"/>
      <c r="K40" s="12"/>
    </row>
    <row r="41" spans="1:11" ht="24" customHeight="1" x14ac:dyDescent="0.25">
      <c r="A41" s="18" t="s">
        <v>11</v>
      </c>
      <c r="B41" s="19"/>
      <c r="C41" s="19">
        <f>$C$28</f>
        <v>284700</v>
      </c>
      <c r="D41" s="19"/>
      <c r="E41" s="19"/>
      <c r="F41" s="9">
        <f>$F$28</f>
        <v>7.0413599999999992</v>
      </c>
      <c r="G41" s="13">
        <v>0.08</v>
      </c>
      <c r="H41" s="19">
        <f t="shared" si="2"/>
        <v>2378279.0303999996</v>
      </c>
      <c r="I41" s="20"/>
      <c r="K41" s="12"/>
    </row>
    <row r="42" spans="1:11" x14ac:dyDescent="0.25">
      <c r="A42" s="26"/>
      <c r="B42" s="27"/>
      <c r="C42" s="27"/>
      <c r="D42" s="27"/>
      <c r="E42" s="27"/>
      <c r="F42" s="27"/>
      <c r="G42" s="27"/>
      <c r="H42" s="27"/>
      <c r="I42" s="28"/>
    </row>
    <row r="43" spans="1:11" x14ac:dyDescent="0.25">
      <c r="A43" s="40" t="s">
        <v>14</v>
      </c>
      <c r="B43" s="23"/>
      <c r="C43" s="41"/>
      <c r="D43" s="42"/>
      <c r="E43" s="42"/>
      <c r="F43" s="42"/>
      <c r="G43" s="42"/>
      <c r="H43" s="42"/>
      <c r="I43" s="43"/>
    </row>
    <row r="44" spans="1:11" ht="22.5" customHeight="1" x14ac:dyDescent="0.25">
      <c r="A44" s="39" t="s">
        <v>12</v>
      </c>
      <c r="B44" s="23"/>
      <c r="C44" s="23">
        <f>$C$31</f>
        <v>6265000</v>
      </c>
      <c r="D44" s="23"/>
      <c r="E44" s="23"/>
      <c r="F44" s="9">
        <f>$F$31</f>
        <v>1.7458</v>
      </c>
      <c r="G44" s="13">
        <v>0.1</v>
      </c>
      <c r="H44" s="19">
        <f>(F44-G44)*C44*1.2</f>
        <v>12373124.4</v>
      </c>
      <c r="I44" s="20"/>
    </row>
    <row r="45" spans="1:11" ht="30" customHeight="1" x14ac:dyDescent="0.25">
      <c r="A45" s="39" t="s">
        <v>18</v>
      </c>
      <c r="B45" s="23"/>
      <c r="C45" s="23">
        <f>$C$32</f>
        <v>10030</v>
      </c>
      <c r="D45" s="23"/>
      <c r="E45" s="23"/>
      <c r="F45" s="9">
        <f>$F$32</f>
        <v>923.93252000000007</v>
      </c>
      <c r="G45" s="14">
        <v>0</v>
      </c>
      <c r="H45" s="19">
        <f t="shared" ref="H45:H46" si="3">(F45-G45)*C45*1.2</f>
        <v>11120451.810720002</v>
      </c>
      <c r="I45" s="20"/>
    </row>
    <row r="46" spans="1:11" ht="31.5" customHeight="1" x14ac:dyDescent="0.25">
      <c r="A46" s="39" t="s">
        <v>17</v>
      </c>
      <c r="B46" s="23"/>
      <c r="C46" s="23">
        <f>$C$33</f>
        <v>10030</v>
      </c>
      <c r="D46" s="23"/>
      <c r="E46" s="23"/>
      <c r="F46" s="9">
        <f>$F$33</f>
        <v>1372.81203</v>
      </c>
      <c r="G46" s="13">
        <v>0</v>
      </c>
      <c r="H46" s="19">
        <f t="shared" si="3"/>
        <v>16523165.593079999</v>
      </c>
      <c r="I46" s="20"/>
    </row>
    <row r="47" spans="1:11" ht="25.5" customHeight="1" x14ac:dyDescent="0.25">
      <c r="A47" s="20" t="s">
        <v>26</v>
      </c>
      <c r="B47" s="20"/>
      <c r="C47" s="26"/>
      <c r="D47" s="27"/>
      <c r="E47" s="27"/>
      <c r="F47" s="27"/>
      <c r="G47" s="28"/>
      <c r="H47" s="24">
        <f>H39+H40+H41+H44+H45+H46</f>
        <v>89839378.034999996</v>
      </c>
      <c r="I47" s="25"/>
    </row>
    <row r="50" spans="1:16" x14ac:dyDescent="0.25">
      <c r="A50" s="37" t="s">
        <v>32</v>
      </c>
      <c r="B50" s="37"/>
      <c r="C50" s="37"/>
      <c r="D50" s="37"/>
      <c r="E50" s="37"/>
      <c r="F50" s="37"/>
      <c r="G50" s="37"/>
      <c r="H50" s="37"/>
      <c r="I50" s="37"/>
    </row>
    <row r="51" spans="1:16" ht="77.25" customHeight="1" x14ac:dyDescent="0.25">
      <c r="A51" s="21" t="s">
        <v>13</v>
      </c>
      <c r="B51" s="38"/>
      <c r="C51" s="24" t="s">
        <v>28</v>
      </c>
      <c r="D51" s="24"/>
      <c r="E51" s="24"/>
      <c r="F51" s="15" t="s">
        <v>25</v>
      </c>
      <c r="G51" s="6" t="s">
        <v>19</v>
      </c>
      <c r="H51" s="24" t="s">
        <v>24</v>
      </c>
      <c r="I51" s="25"/>
    </row>
    <row r="52" spans="1:16" ht="18" customHeight="1" x14ac:dyDescent="0.25">
      <c r="A52" s="36" t="s">
        <v>9</v>
      </c>
      <c r="B52" s="19"/>
      <c r="C52" s="19">
        <f>$C$26</f>
        <v>2956000</v>
      </c>
      <c r="D52" s="19"/>
      <c r="E52" s="19"/>
      <c r="F52" s="9">
        <f>$F$26</f>
        <v>5.8149199999999999</v>
      </c>
      <c r="G52" s="8">
        <v>0.01</v>
      </c>
      <c r="H52" s="19">
        <f>(F52-G52)*C52*1.2</f>
        <v>20591212.223999999</v>
      </c>
      <c r="I52" s="20"/>
      <c r="P52">
        <f>C52+C53+C54+C57</f>
        <v>12482850</v>
      </c>
    </row>
    <row r="53" spans="1:16" ht="24.75" customHeight="1" x14ac:dyDescent="0.25">
      <c r="A53" s="18" t="s">
        <v>10</v>
      </c>
      <c r="B53" s="19"/>
      <c r="C53" s="19">
        <f>$C$27</f>
        <v>2977150</v>
      </c>
      <c r="D53" s="19"/>
      <c r="E53" s="19"/>
      <c r="F53" s="9">
        <f>$F$27</f>
        <v>7.6659600000000001</v>
      </c>
      <c r="G53" s="8">
        <v>0.01</v>
      </c>
      <c r="H53" s="19">
        <f t="shared" ref="H53:H54" si="4">(F53-G53)*C53*1.2</f>
        <v>27351529.5768</v>
      </c>
      <c r="I53" s="20"/>
    </row>
    <row r="54" spans="1:16" ht="24" customHeight="1" x14ac:dyDescent="0.25">
      <c r="A54" s="18" t="s">
        <v>11</v>
      </c>
      <c r="B54" s="19"/>
      <c r="C54" s="19">
        <f>$C$28</f>
        <v>284700</v>
      </c>
      <c r="D54" s="19"/>
      <c r="E54" s="19"/>
      <c r="F54" s="9">
        <f>$F$28</f>
        <v>7.0413599999999992</v>
      </c>
      <c r="G54" s="8">
        <v>0.01</v>
      </c>
      <c r="H54" s="19">
        <f t="shared" si="4"/>
        <v>2402193.8303999999</v>
      </c>
      <c r="I54" s="20"/>
    </row>
    <row r="55" spans="1:16" x14ac:dyDescent="0.25">
      <c r="A55" s="26"/>
      <c r="B55" s="27"/>
      <c r="C55" s="27"/>
      <c r="D55" s="27"/>
      <c r="E55" s="27"/>
      <c r="F55" s="27"/>
      <c r="G55" s="27"/>
      <c r="H55" s="27"/>
      <c r="I55" s="28"/>
    </row>
    <row r="56" spans="1:16" x14ac:dyDescent="0.25">
      <c r="A56" s="29" t="s">
        <v>14</v>
      </c>
      <c r="B56" s="22"/>
      <c r="C56" s="30"/>
      <c r="D56" s="31"/>
      <c r="E56" s="31"/>
      <c r="F56" s="31"/>
      <c r="G56" s="31"/>
      <c r="H56" s="31"/>
      <c r="I56" s="32"/>
    </row>
    <row r="57" spans="1:16" ht="22.5" customHeight="1" x14ac:dyDescent="0.25">
      <c r="A57" s="21" t="s">
        <v>12</v>
      </c>
      <c r="B57" s="22"/>
      <c r="C57" s="23">
        <f>$C$31</f>
        <v>6265000</v>
      </c>
      <c r="D57" s="23"/>
      <c r="E57" s="23"/>
      <c r="F57" s="9">
        <f>$F$31</f>
        <v>1.7458</v>
      </c>
      <c r="G57" s="6">
        <v>0.01</v>
      </c>
      <c r="H57" s="24">
        <f>(F57-G57)*C57*1.2</f>
        <v>13049744.4</v>
      </c>
      <c r="I57" s="25"/>
    </row>
    <row r="58" spans="1:16" ht="30" customHeight="1" x14ac:dyDescent="0.25">
      <c r="A58" s="21" t="s">
        <v>18</v>
      </c>
      <c r="B58" s="22"/>
      <c r="C58" s="23">
        <f>$C$32</f>
        <v>10030</v>
      </c>
      <c r="D58" s="23"/>
      <c r="E58" s="23"/>
      <c r="F58" s="9">
        <f>$F$32</f>
        <v>923.93252000000007</v>
      </c>
      <c r="G58" s="7">
        <v>0</v>
      </c>
      <c r="H58" s="24">
        <f t="shared" ref="H58:H59" si="5">(F58-G58)*C58*1.2</f>
        <v>11120451.810720002</v>
      </c>
      <c r="I58" s="25"/>
    </row>
    <row r="59" spans="1:16" ht="31.5" customHeight="1" x14ac:dyDescent="0.25">
      <c r="A59" s="21" t="s">
        <v>17</v>
      </c>
      <c r="B59" s="22"/>
      <c r="C59" s="23">
        <f>$C$33</f>
        <v>10030</v>
      </c>
      <c r="D59" s="23"/>
      <c r="E59" s="23"/>
      <c r="F59" s="9">
        <f>$F$33</f>
        <v>1372.81203</v>
      </c>
      <c r="G59" s="8">
        <v>0</v>
      </c>
      <c r="H59" s="24">
        <f t="shared" si="5"/>
        <v>16523165.593079999</v>
      </c>
      <c r="I59" s="25"/>
    </row>
    <row r="60" spans="1:16" ht="25.5" customHeight="1" x14ac:dyDescent="0.25">
      <c r="A60" s="25" t="s">
        <v>26</v>
      </c>
      <c r="B60" s="25"/>
      <c r="C60" s="33"/>
      <c r="D60" s="34"/>
      <c r="E60" s="34"/>
      <c r="F60" s="34"/>
      <c r="G60" s="35"/>
      <c r="H60" s="24">
        <f>H52+H53+H54+H57+H58+H59</f>
        <v>91038297.434999987</v>
      </c>
      <c r="I60" s="25"/>
    </row>
    <row r="62" spans="1:16" x14ac:dyDescent="0.25">
      <c r="A62" s="10" t="s">
        <v>22</v>
      </c>
      <c r="B62" s="17">
        <f>AVERAGE(H34,H47,H60)</f>
        <v>90688589.034999982</v>
      </c>
    </row>
  </sheetData>
  <mergeCells count="93">
    <mergeCell ref="A15:I15"/>
    <mergeCell ref="A17:I17"/>
    <mergeCell ref="H25:I25"/>
    <mergeCell ref="H26:I26"/>
    <mergeCell ref="H27:I27"/>
    <mergeCell ref="A19:I19"/>
    <mergeCell ref="A24:I24"/>
    <mergeCell ref="A25:B25"/>
    <mergeCell ref="A26:B26"/>
    <mergeCell ref="A27:B27"/>
    <mergeCell ref="A7:I7"/>
    <mergeCell ref="A8:I8"/>
    <mergeCell ref="A9:I9"/>
    <mergeCell ref="A11:I11"/>
    <mergeCell ref="B13:I13"/>
    <mergeCell ref="H31:I31"/>
    <mergeCell ref="A31:B31"/>
    <mergeCell ref="A32:B32"/>
    <mergeCell ref="C25:E25"/>
    <mergeCell ref="C26:E26"/>
    <mergeCell ref="C27:E27"/>
    <mergeCell ref="C28:E28"/>
    <mergeCell ref="A28:B28"/>
    <mergeCell ref="C31:E31"/>
    <mergeCell ref="H32:I32"/>
    <mergeCell ref="C32:E32"/>
    <mergeCell ref="A30:B30"/>
    <mergeCell ref="C30:I30"/>
    <mergeCell ref="A29:I29"/>
    <mergeCell ref="H28:I28"/>
    <mergeCell ref="H33:I33"/>
    <mergeCell ref="A34:B34"/>
    <mergeCell ref="H34:I34"/>
    <mergeCell ref="A35:I36"/>
    <mergeCell ref="C34:G34"/>
    <mergeCell ref="A33:B33"/>
    <mergeCell ref="C33:E33"/>
    <mergeCell ref="A37:I37"/>
    <mergeCell ref="A38:B38"/>
    <mergeCell ref="C38:E38"/>
    <mergeCell ref="H38:I38"/>
    <mergeCell ref="A39:B39"/>
    <mergeCell ref="C39:E39"/>
    <mergeCell ref="H39:I39"/>
    <mergeCell ref="A41:B41"/>
    <mergeCell ref="C41:E41"/>
    <mergeCell ref="H41:I41"/>
    <mergeCell ref="C40:E40"/>
    <mergeCell ref="H40:I40"/>
    <mergeCell ref="A40:B40"/>
    <mergeCell ref="A42:I42"/>
    <mergeCell ref="A43:B43"/>
    <mergeCell ref="C43:I43"/>
    <mergeCell ref="A44:B44"/>
    <mergeCell ref="C44:E44"/>
    <mergeCell ref="H44:I44"/>
    <mergeCell ref="A45:B45"/>
    <mergeCell ref="C45:E45"/>
    <mergeCell ref="H45:I45"/>
    <mergeCell ref="A46:B46"/>
    <mergeCell ref="C46:E46"/>
    <mergeCell ref="H46:I46"/>
    <mergeCell ref="A52:B52"/>
    <mergeCell ref="C52:E52"/>
    <mergeCell ref="H52:I52"/>
    <mergeCell ref="A47:B47"/>
    <mergeCell ref="C47:G47"/>
    <mergeCell ref="H47:I47"/>
    <mergeCell ref="A50:I50"/>
    <mergeCell ref="A51:B51"/>
    <mergeCell ref="C51:E51"/>
    <mergeCell ref="H51:I51"/>
    <mergeCell ref="A60:B60"/>
    <mergeCell ref="C60:G60"/>
    <mergeCell ref="H60:I60"/>
    <mergeCell ref="A57:B57"/>
    <mergeCell ref="C57:E57"/>
    <mergeCell ref="H57:I57"/>
    <mergeCell ref="A58:B58"/>
    <mergeCell ref="C58:E58"/>
    <mergeCell ref="H58:I58"/>
    <mergeCell ref="A53:B53"/>
    <mergeCell ref="C53:E53"/>
    <mergeCell ref="H53:I53"/>
    <mergeCell ref="A59:B59"/>
    <mergeCell ref="C59:E59"/>
    <mergeCell ref="H59:I59"/>
    <mergeCell ref="A54:B54"/>
    <mergeCell ref="C54:E54"/>
    <mergeCell ref="H54:I54"/>
    <mergeCell ref="A55:I55"/>
    <mergeCell ref="A56:B56"/>
    <mergeCell ref="C56:I56"/>
  </mergeCells>
  <pageMargins left="0.31496062992125984" right="0.31496062992125984" top="0.35433070866141736" bottom="0.35433070866141736" header="0.31496062992125984" footer="0.31496062992125984"/>
  <pageSetup paperSize="9" scale="94" orientation="portrait" verticalDpi="0" r:id="rId1"/>
  <colBreaks count="1" manualBreakCount="1">
    <brk id="9" max="1048575" man="1"/>
  </colBreaks>
  <drawing r:id="rId2"/>
  <legacyDrawing r:id="rId3"/>
  <oleObjects>
    <mc:AlternateContent xmlns:mc="http://schemas.openxmlformats.org/markup-compatibility/2006">
      <mc:Choice Requires="x14">
        <oleObject progId="Equation.3" shapeId="1042" r:id="rId4">
          <objectPr defaultSize="0" autoPict="0" r:id="rId5">
            <anchor moveWithCells="1" sizeWithCells="1">
              <from>
                <xdr:col>0</xdr:col>
                <xdr:colOff>476250</xdr:colOff>
                <xdr:row>1</xdr:row>
                <xdr:rowOff>161925</xdr:rowOff>
              </from>
              <to>
                <xdr:col>9</xdr:col>
                <xdr:colOff>0</xdr:colOff>
                <xdr:row>3</xdr:row>
                <xdr:rowOff>142875</xdr:rowOff>
              </to>
            </anchor>
          </objectPr>
        </oleObject>
      </mc:Choice>
      <mc:Fallback>
        <oleObject progId="Equation.3" shapeId="1042" r:id="rId4"/>
      </mc:Fallback>
    </mc:AlternateContent>
    <mc:AlternateContent xmlns:mc="http://schemas.openxmlformats.org/markup-compatibility/2006">
      <mc:Choice Requires="x14">
        <oleObject progId="Equation.3" shapeId="1044" r:id="rId6">
          <objectPr defaultSize="0" autoPict="0" r:id="rId7">
            <anchor moveWithCells="1" sizeWithCells="1">
              <from>
                <xdr:col>0</xdr:col>
                <xdr:colOff>0</xdr:colOff>
                <xdr:row>3</xdr:row>
                <xdr:rowOff>161925</xdr:rowOff>
              </from>
              <to>
                <xdr:col>4</xdr:col>
                <xdr:colOff>95250</xdr:colOff>
                <xdr:row>5</xdr:row>
                <xdr:rowOff>38100</xdr:rowOff>
              </to>
            </anchor>
          </objectPr>
        </oleObject>
      </mc:Choice>
      <mc:Fallback>
        <oleObject progId="Equation.3" shapeId="1044" r:id="rId6"/>
      </mc:Fallback>
    </mc:AlternateContent>
    <mc:AlternateContent xmlns:mc="http://schemas.openxmlformats.org/markup-compatibility/2006">
      <mc:Choice Requires="x14">
        <oleObject progId="Equation.3" shapeId="1055" r:id="rId8">
          <objectPr defaultSize="0" autoPict="0" r:id="rId9">
            <anchor moveWithCells="1" sizeWithCells="1">
              <from>
                <xdr:col>5</xdr:col>
                <xdr:colOff>66675</xdr:colOff>
                <xdr:row>3</xdr:row>
                <xdr:rowOff>161925</xdr:rowOff>
              </from>
              <to>
                <xdr:col>5</xdr:col>
                <xdr:colOff>466725</xdr:colOff>
                <xdr:row>5</xdr:row>
                <xdr:rowOff>19050</xdr:rowOff>
              </to>
            </anchor>
          </objectPr>
        </oleObject>
      </mc:Choice>
      <mc:Fallback>
        <oleObject progId="Equation.3" shapeId="1055" r:id="rId8"/>
      </mc:Fallback>
    </mc:AlternateContent>
    <mc:AlternateContent xmlns:mc="http://schemas.openxmlformats.org/markup-compatibility/2006">
      <mc:Choice Requires="x14">
        <oleObject progId="Equation.3" shapeId="1056" r:id="rId10">
          <objectPr defaultSize="0" autoPict="0" r:id="rId11">
            <anchor moveWithCells="1" sizeWithCells="1">
              <from>
                <xdr:col>6</xdr:col>
                <xdr:colOff>38100</xdr:colOff>
                <xdr:row>3</xdr:row>
                <xdr:rowOff>161925</xdr:rowOff>
              </from>
              <to>
                <xdr:col>6</xdr:col>
                <xdr:colOff>485775</xdr:colOff>
                <xdr:row>5</xdr:row>
                <xdr:rowOff>19050</xdr:rowOff>
              </to>
            </anchor>
          </objectPr>
        </oleObject>
      </mc:Choice>
      <mc:Fallback>
        <oleObject progId="Equation.3" shapeId="1056" r:id="rId10"/>
      </mc:Fallback>
    </mc:AlternateContent>
    <mc:AlternateContent xmlns:mc="http://schemas.openxmlformats.org/markup-compatibility/2006">
      <mc:Choice Requires="x14">
        <oleObject progId="Equation.3" shapeId="1057" r:id="rId12">
          <objectPr defaultSize="0" autoPict="0" r:id="rId13">
            <anchor moveWithCells="1" sizeWithCells="1">
              <from>
                <xdr:col>7</xdr:col>
                <xdr:colOff>95250</xdr:colOff>
                <xdr:row>3</xdr:row>
                <xdr:rowOff>152400</xdr:rowOff>
              </from>
              <to>
                <xdr:col>7</xdr:col>
                <xdr:colOff>504825</xdr:colOff>
                <xdr:row>5</xdr:row>
                <xdr:rowOff>9525</xdr:rowOff>
              </to>
            </anchor>
          </objectPr>
        </oleObject>
      </mc:Choice>
      <mc:Fallback>
        <oleObject progId="Equation.3" shapeId="1057" r:id="rId12"/>
      </mc:Fallback>
    </mc:AlternateContent>
    <mc:AlternateContent xmlns:mc="http://schemas.openxmlformats.org/markup-compatibility/2006">
      <mc:Choice Requires="x14">
        <oleObject progId="Equation.3" shapeId="1058" r:id="rId14">
          <objectPr defaultSize="0" autoPict="0" r:id="rId15">
            <anchor moveWithCells="1" sizeWithCells="1">
              <from>
                <xdr:col>0</xdr:col>
                <xdr:colOff>438150</xdr:colOff>
                <xdr:row>6</xdr:row>
                <xdr:rowOff>409575</xdr:rowOff>
              </from>
              <to>
                <xdr:col>0</xdr:col>
                <xdr:colOff>857250</xdr:colOff>
                <xdr:row>7</xdr:row>
                <xdr:rowOff>219075</xdr:rowOff>
              </to>
            </anchor>
          </objectPr>
        </oleObject>
      </mc:Choice>
      <mc:Fallback>
        <oleObject progId="Equation.3" shapeId="1058" r:id="rId14"/>
      </mc:Fallback>
    </mc:AlternateContent>
    <mc:AlternateContent xmlns:mc="http://schemas.openxmlformats.org/markup-compatibility/2006">
      <mc:Choice Requires="x14">
        <oleObject progId="Equation.3" shapeId="1059" r:id="rId16">
          <objectPr defaultSize="0" autoPict="0" r:id="rId17">
            <anchor moveWithCells="1" sizeWithCells="1">
              <from>
                <xdr:col>0</xdr:col>
                <xdr:colOff>714375</xdr:colOff>
                <xdr:row>8</xdr:row>
                <xdr:rowOff>114300</xdr:rowOff>
              </from>
              <to>
                <xdr:col>0</xdr:col>
                <xdr:colOff>904875</xdr:colOff>
                <xdr:row>8</xdr:row>
                <xdr:rowOff>342900</xdr:rowOff>
              </to>
            </anchor>
          </objectPr>
        </oleObject>
      </mc:Choice>
      <mc:Fallback>
        <oleObject progId="Equation.3" shapeId="1059" r:id="rId16"/>
      </mc:Fallback>
    </mc:AlternateContent>
    <mc:AlternateContent xmlns:mc="http://schemas.openxmlformats.org/markup-compatibility/2006">
      <mc:Choice Requires="x14">
        <oleObject progId="Equation.3" shapeId="1065" r:id="rId18">
          <objectPr defaultSize="0" autoPict="0" r:id="rId19">
            <anchor moveWithCells="1" sizeWithCells="1">
              <from>
                <xdr:col>0</xdr:col>
                <xdr:colOff>180975</xdr:colOff>
                <xdr:row>14</xdr:row>
                <xdr:rowOff>0</xdr:rowOff>
              </from>
              <to>
                <xdr:col>0</xdr:col>
                <xdr:colOff>523875</xdr:colOff>
                <xdr:row>14</xdr:row>
                <xdr:rowOff>228600</xdr:rowOff>
              </to>
            </anchor>
          </objectPr>
        </oleObject>
      </mc:Choice>
      <mc:Fallback>
        <oleObject progId="Equation.3" shapeId="1065" r:id="rId18"/>
      </mc:Fallback>
    </mc:AlternateContent>
    <mc:AlternateContent xmlns:mc="http://schemas.openxmlformats.org/markup-compatibility/2006">
      <mc:Choice Requires="x14">
        <oleObject progId="Equation.3" shapeId="1066" r:id="rId20">
          <objectPr defaultSize="0" autoPict="0" r:id="rId21">
            <anchor moveWithCells="1" sizeWithCells="1">
              <from>
                <xdr:col>0</xdr:col>
                <xdr:colOff>704850</xdr:colOff>
                <xdr:row>14</xdr:row>
                <xdr:rowOff>0</xdr:rowOff>
              </from>
              <to>
                <xdr:col>0</xdr:col>
                <xdr:colOff>1095375</xdr:colOff>
                <xdr:row>14</xdr:row>
                <xdr:rowOff>228600</xdr:rowOff>
              </to>
            </anchor>
          </objectPr>
        </oleObject>
      </mc:Choice>
      <mc:Fallback>
        <oleObject progId="Equation.3" shapeId="1066" r:id="rId20"/>
      </mc:Fallback>
    </mc:AlternateContent>
    <mc:AlternateContent xmlns:mc="http://schemas.openxmlformats.org/markup-compatibility/2006">
      <mc:Choice Requires="x14">
        <oleObject progId="Equation.3" shapeId="1067" r:id="rId22">
          <objectPr defaultSize="0" autoPict="0" r:id="rId23">
            <anchor moveWithCells="1" sizeWithCells="1">
              <from>
                <xdr:col>1</xdr:col>
                <xdr:colOff>66675</xdr:colOff>
                <xdr:row>14</xdr:row>
                <xdr:rowOff>0</xdr:rowOff>
              </from>
              <to>
                <xdr:col>1</xdr:col>
                <xdr:colOff>419100</xdr:colOff>
                <xdr:row>14</xdr:row>
                <xdr:rowOff>228600</xdr:rowOff>
              </to>
            </anchor>
          </objectPr>
        </oleObject>
      </mc:Choice>
      <mc:Fallback>
        <oleObject progId="Equation.3" shapeId="1067" r:id="rId22"/>
      </mc:Fallback>
    </mc:AlternateContent>
    <mc:AlternateContent xmlns:mc="http://schemas.openxmlformats.org/markup-compatibility/2006">
      <mc:Choice Requires="x14">
        <oleObject progId="Equation.3" shapeId="1068" r:id="rId24">
          <objectPr defaultSize="0" autoPict="0" r:id="rId25">
            <anchor moveWithCells="1" sizeWithCells="1">
              <from>
                <xdr:col>0</xdr:col>
                <xdr:colOff>342900</xdr:colOff>
                <xdr:row>16</xdr:row>
                <xdr:rowOff>9525</xdr:rowOff>
              </from>
              <to>
                <xdr:col>0</xdr:col>
                <xdr:colOff>685800</xdr:colOff>
                <xdr:row>16</xdr:row>
                <xdr:rowOff>228600</xdr:rowOff>
              </to>
            </anchor>
          </objectPr>
        </oleObject>
      </mc:Choice>
      <mc:Fallback>
        <oleObject progId="Equation.3" shapeId="1068" r:id="rId24"/>
      </mc:Fallback>
    </mc:AlternateContent>
    <mc:AlternateContent xmlns:mc="http://schemas.openxmlformats.org/markup-compatibility/2006">
      <mc:Choice Requires="x14">
        <oleObject progId="Equation.3" shapeId="1069" r:id="rId26">
          <objectPr defaultSize="0" autoPict="0" r:id="rId27">
            <anchor moveWithCells="1" sizeWithCells="1">
              <from>
                <xdr:col>0</xdr:col>
                <xdr:colOff>0</xdr:colOff>
                <xdr:row>12</xdr:row>
                <xdr:rowOff>219075</xdr:rowOff>
              </from>
              <to>
                <xdr:col>0</xdr:col>
                <xdr:colOff>666750</xdr:colOff>
                <xdr:row>12</xdr:row>
                <xdr:rowOff>561975</xdr:rowOff>
              </to>
            </anchor>
          </objectPr>
        </oleObject>
      </mc:Choice>
      <mc:Fallback>
        <oleObject progId="Equation.3" shapeId="1069" r:id="rId26"/>
      </mc:Fallback>
    </mc:AlternateContent>
    <mc:AlternateContent xmlns:mc="http://schemas.openxmlformats.org/markup-compatibility/2006">
      <mc:Choice Requires="x14">
        <oleObject progId="Equation.3" shapeId="1070" r:id="rId28">
          <objectPr defaultSize="0" autoPict="0" r:id="rId29">
            <anchor moveWithCells="1" sizeWithCells="1">
              <from>
                <xdr:col>0</xdr:col>
                <xdr:colOff>742950</xdr:colOff>
                <xdr:row>12</xdr:row>
                <xdr:rowOff>228600</xdr:rowOff>
              </from>
              <to>
                <xdr:col>1</xdr:col>
                <xdr:colOff>104775</xdr:colOff>
                <xdr:row>12</xdr:row>
                <xdr:rowOff>571500</xdr:rowOff>
              </to>
            </anchor>
          </objectPr>
        </oleObject>
      </mc:Choice>
      <mc:Fallback>
        <oleObject progId="Equation.3" shapeId="1070" r:id="rId28"/>
      </mc:Fallback>
    </mc:AlternateContent>
    <mc:AlternateContent xmlns:mc="http://schemas.openxmlformats.org/markup-compatibility/2006">
      <mc:Choice Requires="x14">
        <oleObject progId="Equation.3" shapeId="1072" r:id="rId30">
          <objectPr defaultSize="0" autoPict="0" r:id="rId31">
            <anchor moveWithCells="1" sizeWithCells="1">
              <from>
                <xdr:col>0</xdr:col>
                <xdr:colOff>76200</xdr:colOff>
                <xdr:row>10</xdr:row>
                <xdr:rowOff>19050</xdr:rowOff>
              </from>
              <to>
                <xdr:col>0</xdr:col>
                <xdr:colOff>581025</xdr:colOff>
                <xdr:row>10</xdr:row>
                <xdr:rowOff>361950</xdr:rowOff>
              </to>
            </anchor>
          </objectPr>
        </oleObject>
      </mc:Choice>
      <mc:Fallback>
        <oleObject progId="Equation.3" shapeId="1072" r:id="rId30"/>
      </mc:Fallback>
    </mc:AlternateContent>
    <mc:AlternateContent xmlns:mc="http://schemas.openxmlformats.org/markup-compatibility/2006">
      <mc:Choice Requires="x14">
        <oleObject progId="Equation.3" shapeId="1073" r:id="rId32">
          <objectPr defaultSize="0" autoPict="0" r:id="rId33">
            <anchor moveWithCells="1" sizeWithCells="1">
              <from>
                <xdr:col>0</xdr:col>
                <xdr:colOff>685800</xdr:colOff>
                <xdr:row>10</xdr:row>
                <xdr:rowOff>19050</xdr:rowOff>
              </from>
              <to>
                <xdr:col>0</xdr:col>
                <xdr:colOff>1181100</xdr:colOff>
                <xdr:row>10</xdr:row>
                <xdr:rowOff>361950</xdr:rowOff>
              </to>
            </anchor>
          </objectPr>
        </oleObject>
      </mc:Choice>
      <mc:Fallback>
        <oleObject progId="Equation.3" shapeId="1073" r:id="rId32"/>
      </mc:Fallback>
    </mc:AlternateContent>
    <mc:AlternateContent xmlns:mc="http://schemas.openxmlformats.org/markup-compatibility/2006">
      <mc:Choice Requires="x14">
        <oleObject progId="Equation.3" shapeId="1074" r:id="rId34">
          <objectPr defaultSize="0" autoPict="0" r:id="rId35">
            <anchor moveWithCells="1" sizeWithCells="1">
              <from>
                <xdr:col>1</xdr:col>
                <xdr:colOff>57150</xdr:colOff>
                <xdr:row>10</xdr:row>
                <xdr:rowOff>0</xdr:rowOff>
              </from>
              <to>
                <xdr:col>1</xdr:col>
                <xdr:colOff>561975</xdr:colOff>
                <xdr:row>10</xdr:row>
                <xdr:rowOff>342900</xdr:rowOff>
              </to>
            </anchor>
          </objectPr>
        </oleObject>
      </mc:Choice>
      <mc:Fallback>
        <oleObject progId="Equation.3" shapeId="1074" r:id="rId34"/>
      </mc:Fallback>
    </mc:AlternateContent>
    <mc:AlternateContent xmlns:mc="http://schemas.openxmlformats.org/markup-compatibility/2006">
      <mc:Choice Requires="x14">
        <oleObject progId="Equation.3" shapeId="1084" r:id="rId36">
          <objectPr defaultSize="0" autoPict="0" r:id="rId37">
            <anchor moveWithCells="1" sizeWithCells="1">
              <from>
                <xdr:col>2</xdr:col>
                <xdr:colOff>28575</xdr:colOff>
                <xdr:row>30</xdr:row>
                <xdr:rowOff>19050</xdr:rowOff>
              </from>
              <to>
                <xdr:col>4</xdr:col>
                <xdr:colOff>0</xdr:colOff>
                <xdr:row>30</xdr:row>
                <xdr:rowOff>257175</xdr:rowOff>
              </to>
            </anchor>
          </objectPr>
        </oleObject>
      </mc:Choice>
      <mc:Fallback>
        <oleObject progId="Equation.3" shapeId="1084" r:id="rId36"/>
      </mc:Fallback>
    </mc:AlternateContent>
    <mc:AlternateContent xmlns:mc="http://schemas.openxmlformats.org/markup-compatibility/2006">
      <mc:Choice Requires="x14">
        <oleObject progId="Equation.3" shapeId="1087" r:id="rId38">
          <objectPr defaultSize="0" autoPict="0" r:id="rId39">
            <anchor moveWithCells="1" sizeWithCells="1">
              <from>
                <xdr:col>2</xdr:col>
                <xdr:colOff>28575</xdr:colOff>
                <xdr:row>24</xdr:row>
                <xdr:rowOff>923925</xdr:rowOff>
              </from>
              <to>
                <xdr:col>2</xdr:col>
                <xdr:colOff>685800</xdr:colOff>
                <xdr:row>26</xdr:row>
                <xdr:rowOff>0</xdr:rowOff>
              </to>
            </anchor>
          </objectPr>
        </oleObject>
      </mc:Choice>
      <mc:Fallback>
        <oleObject progId="Equation.3" shapeId="1087" r:id="rId38"/>
      </mc:Fallback>
    </mc:AlternateContent>
    <mc:AlternateContent xmlns:mc="http://schemas.openxmlformats.org/markup-compatibility/2006">
      <mc:Choice Requires="x14">
        <oleObject progId="Equation.3" shapeId="1088" r:id="rId40">
          <objectPr defaultSize="0" autoPict="0" r:id="rId41">
            <anchor moveWithCells="1" sizeWithCells="1">
              <from>
                <xdr:col>2</xdr:col>
                <xdr:colOff>38100</xdr:colOff>
                <xdr:row>26</xdr:row>
                <xdr:rowOff>66675</xdr:rowOff>
              </from>
              <to>
                <xdr:col>3</xdr:col>
                <xdr:colOff>180975</xdr:colOff>
                <xdr:row>26</xdr:row>
                <xdr:rowOff>304800</xdr:rowOff>
              </to>
            </anchor>
          </objectPr>
        </oleObject>
      </mc:Choice>
      <mc:Fallback>
        <oleObject progId="Equation.3" shapeId="1088" r:id="rId40"/>
      </mc:Fallback>
    </mc:AlternateContent>
    <mc:AlternateContent xmlns:mc="http://schemas.openxmlformats.org/markup-compatibility/2006">
      <mc:Choice Requires="x14">
        <oleObject progId="Equation.3" shapeId="1089" r:id="rId42">
          <objectPr defaultSize="0" autoPict="0" r:id="rId43">
            <anchor moveWithCells="1" sizeWithCells="1">
              <from>
                <xdr:col>2</xdr:col>
                <xdr:colOff>47625</xdr:colOff>
                <xdr:row>27</xdr:row>
                <xdr:rowOff>85725</xdr:rowOff>
              </from>
              <to>
                <xdr:col>3</xdr:col>
                <xdr:colOff>200025</xdr:colOff>
                <xdr:row>28</xdr:row>
                <xdr:rowOff>9525</xdr:rowOff>
              </to>
            </anchor>
          </objectPr>
        </oleObject>
      </mc:Choice>
      <mc:Fallback>
        <oleObject progId="Equation.3" shapeId="1089" r:id="rId42"/>
      </mc:Fallback>
    </mc:AlternateContent>
    <mc:AlternateContent xmlns:mc="http://schemas.openxmlformats.org/markup-compatibility/2006">
      <mc:Choice Requires="x14">
        <oleObject progId="Equation.3" shapeId="1090" r:id="rId44">
          <objectPr defaultSize="0" autoPict="0" r:id="rId45">
            <anchor moveWithCells="1" sizeWithCells="1">
              <from>
                <xdr:col>2</xdr:col>
                <xdr:colOff>9525</xdr:colOff>
                <xdr:row>31</xdr:row>
                <xdr:rowOff>57150</xdr:rowOff>
              </from>
              <to>
                <xdr:col>3</xdr:col>
                <xdr:colOff>95250</xdr:colOff>
                <xdr:row>31</xdr:row>
                <xdr:rowOff>285750</xdr:rowOff>
              </to>
            </anchor>
          </objectPr>
        </oleObject>
      </mc:Choice>
      <mc:Fallback>
        <oleObject progId="Equation.3" shapeId="1090" r:id="rId44"/>
      </mc:Fallback>
    </mc:AlternateContent>
    <mc:AlternateContent xmlns:mc="http://schemas.openxmlformats.org/markup-compatibility/2006">
      <mc:Choice Requires="x14">
        <oleObject progId="Equation.3" shapeId="1091" r:id="rId46">
          <objectPr defaultSize="0" autoPict="0" r:id="rId45">
            <anchor moveWithCells="1" sizeWithCells="1">
              <from>
                <xdr:col>2</xdr:col>
                <xdr:colOff>9525</xdr:colOff>
                <xdr:row>32</xdr:row>
                <xdr:rowOff>57150</xdr:rowOff>
              </from>
              <to>
                <xdr:col>3</xdr:col>
                <xdr:colOff>95250</xdr:colOff>
                <xdr:row>32</xdr:row>
                <xdr:rowOff>285750</xdr:rowOff>
              </to>
            </anchor>
          </objectPr>
        </oleObject>
      </mc:Choice>
      <mc:Fallback>
        <oleObject progId="Equation.3" shapeId="1091" r:id="rId46"/>
      </mc:Fallback>
    </mc:AlternateContent>
    <mc:AlternateContent xmlns:mc="http://schemas.openxmlformats.org/markup-compatibility/2006">
      <mc:Choice Requires="x14">
        <oleObject progId="Equation.3" shapeId="1092" r:id="rId47">
          <objectPr defaultSize="0" autoPict="0" r:id="rId37">
            <anchor moveWithCells="1" sizeWithCells="1">
              <from>
                <xdr:col>2</xdr:col>
                <xdr:colOff>28575</xdr:colOff>
                <xdr:row>43</xdr:row>
                <xdr:rowOff>19050</xdr:rowOff>
              </from>
              <to>
                <xdr:col>4</xdr:col>
                <xdr:colOff>0</xdr:colOff>
                <xdr:row>43</xdr:row>
                <xdr:rowOff>257175</xdr:rowOff>
              </to>
            </anchor>
          </objectPr>
        </oleObject>
      </mc:Choice>
      <mc:Fallback>
        <oleObject progId="Equation.3" shapeId="1092" r:id="rId47"/>
      </mc:Fallback>
    </mc:AlternateContent>
    <mc:AlternateContent xmlns:mc="http://schemas.openxmlformats.org/markup-compatibility/2006">
      <mc:Choice Requires="x14">
        <oleObject progId="Equation.3" shapeId="1098" r:id="rId48">
          <objectPr defaultSize="0" autoPict="0" r:id="rId45">
            <anchor moveWithCells="1" sizeWithCells="1">
              <from>
                <xdr:col>2</xdr:col>
                <xdr:colOff>9525</xdr:colOff>
                <xdr:row>44</xdr:row>
                <xdr:rowOff>57150</xdr:rowOff>
              </from>
              <to>
                <xdr:col>3</xdr:col>
                <xdr:colOff>95250</xdr:colOff>
                <xdr:row>44</xdr:row>
                <xdr:rowOff>285750</xdr:rowOff>
              </to>
            </anchor>
          </objectPr>
        </oleObject>
      </mc:Choice>
      <mc:Fallback>
        <oleObject progId="Equation.3" shapeId="1098" r:id="rId48"/>
      </mc:Fallback>
    </mc:AlternateContent>
    <mc:AlternateContent xmlns:mc="http://schemas.openxmlformats.org/markup-compatibility/2006">
      <mc:Choice Requires="x14">
        <oleObject progId="Equation.3" shapeId="1099" r:id="rId49">
          <objectPr defaultSize="0" autoPict="0" r:id="rId45">
            <anchor moveWithCells="1" sizeWithCells="1">
              <from>
                <xdr:col>2</xdr:col>
                <xdr:colOff>9525</xdr:colOff>
                <xdr:row>45</xdr:row>
                <xdr:rowOff>57150</xdr:rowOff>
              </from>
              <to>
                <xdr:col>3</xdr:col>
                <xdr:colOff>95250</xdr:colOff>
                <xdr:row>45</xdr:row>
                <xdr:rowOff>285750</xdr:rowOff>
              </to>
            </anchor>
          </objectPr>
        </oleObject>
      </mc:Choice>
      <mc:Fallback>
        <oleObject progId="Equation.3" shapeId="1099" r:id="rId49"/>
      </mc:Fallback>
    </mc:AlternateContent>
    <mc:AlternateContent xmlns:mc="http://schemas.openxmlformats.org/markup-compatibility/2006">
      <mc:Choice Requires="x14">
        <oleObject progId="Equation.3" shapeId="1100" r:id="rId50">
          <objectPr defaultSize="0" autoPict="0" r:id="rId37">
            <anchor moveWithCells="1" sizeWithCells="1">
              <from>
                <xdr:col>2</xdr:col>
                <xdr:colOff>28575</xdr:colOff>
                <xdr:row>56</xdr:row>
                <xdr:rowOff>19050</xdr:rowOff>
              </from>
              <to>
                <xdr:col>4</xdr:col>
                <xdr:colOff>0</xdr:colOff>
                <xdr:row>56</xdr:row>
                <xdr:rowOff>257175</xdr:rowOff>
              </to>
            </anchor>
          </objectPr>
        </oleObject>
      </mc:Choice>
      <mc:Fallback>
        <oleObject progId="Equation.3" shapeId="1100" r:id="rId50"/>
      </mc:Fallback>
    </mc:AlternateContent>
    <mc:AlternateContent xmlns:mc="http://schemas.openxmlformats.org/markup-compatibility/2006">
      <mc:Choice Requires="x14">
        <oleObject progId="Equation.3" shapeId="1106" r:id="rId51">
          <objectPr defaultSize="0" autoPict="0" r:id="rId45">
            <anchor moveWithCells="1" sizeWithCells="1">
              <from>
                <xdr:col>2</xdr:col>
                <xdr:colOff>9525</xdr:colOff>
                <xdr:row>57</xdr:row>
                <xdr:rowOff>57150</xdr:rowOff>
              </from>
              <to>
                <xdr:col>3</xdr:col>
                <xdr:colOff>95250</xdr:colOff>
                <xdr:row>57</xdr:row>
                <xdr:rowOff>285750</xdr:rowOff>
              </to>
            </anchor>
          </objectPr>
        </oleObject>
      </mc:Choice>
      <mc:Fallback>
        <oleObject progId="Equation.3" shapeId="1106" r:id="rId51"/>
      </mc:Fallback>
    </mc:AlternateContent>
    <mc:AlternateContent xmlns:mc="http://schemas.openxmlformats.org/markup-compatibility/2006">
      <mc:Choice Requires="x14">
        <oleObject progId="Equation.3" shapeId="1107" r:id="rId52">
          <objectPr defaultSize="0" autoPict="0" r:id="rId45">
            <anchor moveWithCells="1" sizeWithCells="1">
              <from>
                <xdr:col>2</xdr:col>
                <xdr:colOff>9525</xdr:colOff>
                <xdr:row>58</xdr:row>
                <xdr:rowOff>57150</xdr:rowOff>
              </from>
              <to>
                <xdr:col>3</xdr:col>
                <xdr:colOff>95250</xdr:colOff>
                <xdr:row>58</xdr:row>
                <xdr:rowOff>285750</xdr:rowOff>
              </to>
            </anchor>
          </objectPr>
        </oleObject>
      </mc:Choice>
      <mc:Fallback>
        <oleObject progId="Equation.3" shapeId="1107" r:id="rId52"/>
      </mc:Fallback>
    </mc:AlternateContent>
    <mc:AlternateContent xmlns:mc="http://schemas.openxmlformats.org/markup-compatibility/2006">
      <mc:Choice Requires="x14">
        <oleObject progId="Equation.3" shapeId="1108" r:id="rId53">
          <objectPr defaultSize="0" autoPict="0" r:id="rId54">
            <anchor moveWithCells="1" sizeWithCells="1">
              <from>
                <xdr:col>5</xdr:col>
                <xdr:colOff>66675</xdr:colOff>
                <xdr:row>30</xdr:row>
                <xdr:rowOff>19050</xdr:rowOff>
              </from>
              <to>
                <xdr:col>5</xdr:col>
                <xdr:colOff>171450</xdr:colOff>
                <xdr:row>30</xdr:row>
                <xdr:rowOff>142875</xdr:rowOff>
              </to>
            </anchor>
          </objectPr>
        </oleObject>
      </mc:Choice>
      <mc:Fallback>
        <oleObject progId="Equation.3" shapeId="1108" r:id="rId53"/>
      </mc:Fallback>
    </mc:AlternateContent>
    <mc:AlternateContent xmlns:mc="http://schemas.openxmlformats.org/markup-compatibility/2006">
      <mc:Choice Requires="x14">
        <oleObject progId="Equation.3" shapeId="1110" r:id="rId55">
          <objectPr defaultSize="0" autoPict="0" r:id="rId54">
            <anchor moveWithCells="1" sizeWithCells="1">
              <from>
                <xdr:col>0</xdr:col>
                <xdr:colOff>800100</xdr:colOff>
                <xdr:row>34</xdr:row>
                <xdr:rowOff>47625</xdr:rowOff>
              </from>
              <to>
                <xdr:col>0</xdr:col>
                <xdr:colOff>904875</xdr:colOff>
                <xdr:row>34</xdr:row>
                <xdr:rowOff>171450</xdr:rowOff>
              </to>
            </anchor>
          </objectPr>
        </oleObject>
      </mc:Choice>
      <mc:Fallback>
        <oleObject progId="Equation.3" shapeId="1110" r:id="rId55"/>
      </mc:Fallback>
    </mc:AlternateContent>
    <mc:AlternateContent xmlns:mc="http://schemas.openxmlformats.org/markup-compatibility/2006">
      <mc:Choice Requires="x14">
        <oleObject progId="Equation.3" shapeId="1114" r:id="rId56">
          <objectPr defaultSize="0" autoPict="0" r:id="rId39">
            <anchor moveWithCells="1" sizeWithCells="1">
              <from>
                <xdr:col>2</xdr:col>
                <xdr:colOff>28575</xdr:colOff>
                <xdr:row>37</xdr:row>
                <xdr:rowOff>923925</xdr:rowOff>
              </from>
              <to>
                <xdr:col>2</xdr:col>
                <xdr:colOff>685800</xdr:colOff>
                <xdr:row>39</xdr:row>
                <xdr:rowOff>0</xdr:rowOff>
              </to>
            </anchor>
          </objectPr>
        </oleObject>
      </mc:Choice>
      <mc:Fallback>
        <oleObject progId="Equation.3" shapeId="1114" r:id="rId56"/>
      </mc:Fallback>
    </mc:AlternateContent>
    <mc:AlternateContent xmlns:mc="http://schemas.openxmlformats.org/markup-compatibility/2006">
      <mc:Choice Requires="x14">
        <oleObject progId="Equation.3" shapeId="1115" r:id="rId57">
          <objectPr defaultSize="0" autoPict="0" r:id="rId58">
            <anchor moveWithCells="1" sizeWithCells="1">
              <from>
                <xdr:col>2</xdr:col>
                <xdr:colOff>38100</xdr:colOff>
                <xdr:row>39</xdr:row>
                <xdr:rowOff>66675</xdr:rowOff>
              </from>
              <to>
                <xdr:col>3</xdr:col>
                <xdr:colOff>180975</xdr:colOff>
                <xdr:row>39</xdr:row>
                <xdr:rowOff>304800</xdr:rowOff>
              </to>
            </anchor>
          </objectPr>
        </oleObject>
      </mc:Choice>
      <mc:Fallback>
        <oleObject progId="Equation.3" shapeId="1115" r:id="rId57"/>
      </mc:Fallback>
    </mc:AlternateContent>
    <mc:AlternateContent xmlns:mc="http://schemas.openxmlformats.org/markup-compatibility/2006">
      <mc:Choice Requires="x14">
        <oleObject progId="Equation.3" shapeId="1116" r:id="rId59">
          <objectPr defaultSize="0" autoPict="0" r:id="rId60">
            <anchor moveWithCells="1" sizeWithCells="1">
              <from>
                <xdr:col>2</xdr:col>
                <xdr:colOff>47625</xdr:colOff>
                <xdr:row>40</xdr:row>
                <xdr:rowOff>85725</xdr:rowOff>
              </from>
              <to>
                <xdr:col>3</xdr:col>
                <xdr:colOff>200025</xdr:colOff>
                <xdr:row>41</xdr:row>
                <xdr:rowOff>9525</xdr:rowOff>
              </to>
            </anchor>
          </objectPr>
        </oleObject>
      </mc:Choice>
      <mc:Fallback>
        <oleObject progId="Equation.3" shapeId="1116" r:id="rId59"/>
      </mc:Fallback>
    </mc:AlternateContent>
    <mc:AlternateContent xmlns:mc="http://schemas.openxmlformats.org/markup-compatibility/2006">
      <mc:Choice Requires="x14">
        <oleObject progId="Equation.3" shapeId="1117" r:id="rId61">
          <objectPr defaultSize="0" autoPict="0" r:id="rId39">
            <anchor moveWithCells="1" sizeWithCells="1">
              <from>
                <xdr:col>2</xdr:col>
                <xdr:colOff>28575</xdr:colOff>
                <xdr:row>50</xdr:row>
                <xdr:rowOff>923925</xdr:rowOff>
              </from>
              <to>
                <xdr:col>2</xdr:col>
                <xdr:colOff>685800</xdr:colOff>
                <xdr:row>52</xdr:row>
                <xdr:rowOff>0</xdr:rowOff>
              </to>
            </anchor>
          </objectPr>
        </oleObject>
      </mc:Choice>
      <mc:Fallback>
        <oleObject progId="Equation.3" shapeId="1117" r:id="rId61"/>
      </mc:Fallback>
    </mc:AlternateContent>
    <mc:AlternateContent xmlns:mc="http://schemas.openxmlformats.org/markup-compatibility/2006">
      <mc:Choice Requires="x14">
        <oleObject progId="Equation.3" shapeId="1118" r:id="rId62">
          <objectPr defaultSize="0" autoPict="0" r:id="rId63">
            <anchor moveWithCells="1" sizeWithCells="1">
              <from>
                <xdr:col>2</xdr:col>
                <xdr:colOff>38100</xdr:colOff>
                <xdr:row>52</xdr:row>
                <xdr:rowOff>66675</xdr:rowOff>
              </from>
              <to>
                <xdr:col>3</xdr:col>
                <xdr:colOff>180975</xdr:colOff>
                <xdr:row>52</xdr:row>
                <xdr:rowOff>304800</xdr:rowOff>
              </to>
            </anchor>
          </objectPr>
        </oleObject>
      </mc:Choice>
      <mc:Fallback>
        <oleObject progId="Equation.3" shapeId="1118" r:id="rId62"/>
      </mc:Fallback>
    </mc:AlternateContent>
    <mc:AlternateContent xmlns:mc="http://schemas.openxmlformats.org/markup-compatibility/2006">
      <mc:Choice Requires="x14">
        <oleObject progId="Equation.3" shapeId="1119" r:id="rId64">
          <objectPr defaultSize="0" autoPict="0" r:id="rId65">
            <anchor moveWithCells="1" sizeWithCells="1">
              <from>
                <xdr:col>2</xdr:col>
                <xdr:colOff>47625</xdr:colOff>
                <xdr:row>53</xdr:row>
                <xdr:rowOff>85725</xdr:rowOff>
              </from>
              <to>
                <xdr:col>3</xdr:col>
                <xdr:colOff>200025</xdr:colOff>
                <xdr:row>54</xdr:row>
                <xdr:rowOff>9525</xdr:rowOff>
              </to>
            </anchor>
          </objectPr>
        </oleObject>
      </mc:Choice>
      <mc:Fallback>
        <oleObject progId="Equation.3" shapeId="1119" r:id="rId64"/>
      </mc:Fallback>
    </mc:AlternateContent>
    <mc:AlternateContent xmlns:mc="http://schemas.openxmlformats.org/markup-compatibility/2006">
      <mc:Choice Requires="x14">
        <oleObject progId="Equation.3" shapeId="1120" r:id="rId66">
          <objectPr defaultSize="0" autoPict="0" r:id="rId39">
            <anchor moveWithCells="1" sizeWithCells="1">
              <from>
                <xdr:col>2</xdr:col>
                <xdr:colOff>28575</xdr:colOff>
                <xdr:row>50</xdr:row>
                <xdr:rowOff>923925</xdr:rowOff>
              </from>
              <to>
                <xdr:col>2</xdr:col>
                <xdr:colOff>685800</xdr:colOff>
                <xdr:row>52</xdr:row>
                <xdr:rowOff>0</xdr:rowOff>
              </to>
            </anchor>
          </objectPr>
        </oleObject>
      </mc:Choice>
      <mc:Fallback>
        <oleObject progId="Equation.3" shapeId="1120" r:id="rId66"/>
      </mc:Fallback>
    </mc:AlternateContent>
    <mc:AlternateContent xmlns:mc="http://schemas.openxmlformats.org/markup-compatibility/2006">
      <mc:Choice Requires="x14">
        <oleObject progId="Equation.3" shapeId="1121" r:id="rId67">
          <objectPr defaultSize="0" autoPict="0" r:id="rId58">
            <anchor moveWithCells="1" sizeWithCells="1">
              <from>
                <xdr:col>2</xdr:col>
                <xdr:colOff>38100</xdr:colOff>
                <xdr:row>52</xdr:row>
                <xdr:rowOff>66675</xdr:rowOff>
              </from>
              <to>
                <xdr:col>3</xdr:col>
                <xdr:colOff>180975</xdr:colOff>
                <xdr:row>52</xdr:row>
                <xdr:rowOff>304800</xdr:rowOff>
              </to>
            </anchor>
          </objectPr>
        </oleObject>
      </mc:Choice>
      <mc:Fallback>
        <oleObject progId="Equation.3" shapeId="1121" r:id="rId67"/>
      </mc:Fallback>
    </mc:AlternateContent>
    <mc:AlternateContent xmlns:mc="http://schemas.openxmlformats.org/markup-compatibility/2006">
      <mc:Choice Requires="x14">
        <oleObject progId="Equation.3" shapeId="1122" r:id="rId68">
          <objectPr defaultSize="0" autoPict="0" r:id="rId60">
            <anchor moveWithCells="1" sizeWithCells="1">
              <from>
                <xdr:col>2</xdr:col>
                <xdr:colOff>47625</xdr:colOff>
                <xdr:row>53</xdr:row>
                <xdr:rowOff>85725</xdr:rowOff>
              </from>
              <to>
                <xdr:col>3</xdr:col>
                <xdr:colOff>200025</xdr:colOff>
                <xdr:row>54</xdr:row>
                <xdr:rowOff>9525</xdr:rowOff>
              </to>
            </anchor>
          </objectPr>
        </oleObject>
      </mc:Choice>
      <mc:Fallback>
        <oleObject progId="Equation.3" shapeId="1122" r:id="rId68"/>
      </mc:Fallback>
    </mc:AlternateContent>
    <mc:AlternateContent xmlns:mc="http://schemas.openxmlformats.org/markup-compatibility/2006">
      <mc:Choice Requires="x14">
        <oleObject progId="Equation.3" shapeId="1123" r:id="rId69">
          <objectPr defaultSize="0" autoPict="0" r:id="rId37">
            <anchor moveWithCells="1" sizeWithCells="1">
              <from>
                <xdr:col>2</xdr:col>
                <xdr:colOff>28575</xdr:colOff>
                <xdr:row>56</xdr:row>
                <xdr:rowOff>19050</xdr:rowOff>
              </from>
              <to>
                <xdr:col>4</xdr:col>
                <xdr:colOff>0</xdr:colOff>
                <xdr:row>56</xdr:row>
                <xdr:rowOff>257175</xdr:rowOff>
              </to>
            </anchor>
          </objectPr>
        </oleObject>
      </mc:Choice>
      <mc:Fallback>
        <oleObject progId="Equation.3" shapeId="1123" r:id="rId69"/>
      </mc:Fallback>
    </mc:AlternateContent>
    <mc:AlternateContent xmlns:mc="http://schemas.openxmlformats.org/markup-compatibility/2006">
      <mc:Choice Requires="x14">
        <oleObject progId="Equation.3" shapeId="1124" r:id="rId70">
          <objectPr defaultSize="0" autoPict="0" r:id="rId45">
            <anchor moveWithCells="1" sizeWithCells="1">
              <from>
                <xdr:col>2</xdr:col>
                <xdr:colOff>9525</xdr:colOff>
                <xdr:row>57</xdr:row>
                <xdr:rowOff>57150</xdr:rowOff>
              </from>
              <to>
                <xdr:col>3</xdr:col>
                <xdr:colOff>95250</xdr:colOff>
                <xdr:row>57</xdr:row>
                <xdr:rowOff>285750</xdr:rowOff>
              </to>
            </anchor>
          </objectPr>
        </oleObject>
      </mc:Choice>
      <mc:Fallback>
        <oleObject progId="Equation.3" shapeId="1124" r:id="rId70"/>
      </mc:Fallback>
    </mc:AlternateContent>
    <mc:AlternateContent xmlns:mc="http://schemas.openxmlformats.org/markup-compatibility/2006">
      <mc:Choice Requires="x14">
        <oleObject progId="Equation.3" shapeId="1125" r:id="rId71">
          <objectPr defaultSize="0" autoPict="0" r:id="rId45">
            <anchor moveWithCells="1" sizeWithCells="1">
              <from>
                <xdr:col>2</xdr:col>
                <xdr:colOff>9525</xdr:colOff>
                <xdr:row>58</xdr:row>
                <xdr:rowOff>57150</xdr:rowOff>
              </from>
              <to>
                <xdr:col>3</xdr:col>
                <xdr:colOff>95250</xdr:colOff>
                <xdr:row>58</xdr:row>
                <xdr:rowOff>285750</xdr:rowOff>
              </to>
            </anchor>
          </objectPr>
        </oleObject>
      </mc:Choice>
      <mc:Fallback>
        <oleObject progId="Equation.3" shapeId="1125" r:id="rId71"/>
      </mc:Fallback>
    </mc:AlternateContent>
    <mc:AlternateContent xmlns:mc="http://schemas.openxmlformats.org/markup-compatibility/2006">
      <mc:Choice Requires="x14">
        <oleObject progId="Equation.3" shapeId="1126" r:id="rId72">
          <objectPr defaultSize="0" autoPict="0" r:id="rId39">
            <anchor moveWithCells="1" sizeWithCells="1">
              <from>
                <xdr:col>2</xdr:col>
                <xdr:colOff>28575</xdr:colOff>
                <xdr:row>37</xdr:row>
                <xdr:rowOff>923925</xdr:rowOff>
              </from>
              <to>
                <xdr:col>2</xdr:col>
                <xdr:colOff>685800</xdr:colOff>
                <xdr:row>39</xdr:row>
                <xdr:rowOff>0</xdr:rowOff>
              </to>
            </anchor>
          </objectPr>
        </oleObject>
      </mc:Choice>
      <mc:Fallback>
        <oleObject progId="Equation.3" shapeId="1126" r:id="rId72"/>
      </mc:Fallback>
    </mc:AlternateContent>
    <mc:AlternateContent xmlns:mc="http://schemas.openxmlformats.org/markup-compatibility/2006">
      <mc:Choice Requires="x14">
        <oleObject progId="Equation.3" shapeId="1127" r:id="rId73">
          <objectPr defaultSize="0" autoPict="0" r:id="rId39">
            <anchor moveWithCells="1" sizeWithCells="1">
              <from>
                <xdr:col>2</xdr:col>
                <xdr:colOff>28575</xdr:colOff>
                <xdr:row>50</xdr:row>
                <xdr:rowOff>923925</xdr:rowOff>
              </from>
              <to>
                <xdr:col>2</xdr:col>
                <xdr:colOff>685800</xdr:colOff>
                <xdr:row>52</xdr:row>
                <xdr:rowOff>0</xdr:rowOff>
              </to>
            </anchor>
          </objectPr>
        </oleObject>
      </mc:Choice>
      <mc:Fallback>
        <oleObject progId="Equation.3" shapeId="1127" r:id="rId7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2020-11-24T09:14:39Z</dcterms:modified>
</cp:coreProperties>
</file>