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1\docs\InsSetCom\Договорной отдел\АККУЮ\МОНИТОРИНГИ\Мониторинг цен 174 Лючки\"/>
    </mc:Choice>
  </mc:AlternateContent>
  <bookViews>
    <workbookView xWindow="0" yWindow="0" windowWidth="28800" windowHeight="12000" tabRatio="799"/>
  </bookViews>
  <sheets>
    <sheet name="Сп. 1" sheetId="50" r:id="rId1"/>
    <sheet name="16.12.2021 с КМД  " sheetId="49" state="hidden" r:id="rId2"/>
  </sheets>
  <definedNames>
    <definedName name="_xlnm._FilterDatabase" localSheetId="1" hidden="1">'16.12.2021 с КМД  '!$B$10:$X$69</definedName>
    <definedName name="_xlnm._FilterDatabase" localSheetId="0" hidden="1">'Сп. 1'!$A$6:$O$8</definedName>
    <definedName name="_xlnm.Print_Titles" localSheetId="1">'16.12.2021 с КМД  '!$8:$9</definedName>
    <definedName name="_xlnm.Print_Titles" localSheetId="0">'Сп. 1'!$4:$5</definedName>
    <definedName name="_xlnm.Print_Area" localSheetId="1">'16.12.2021 с КМД  '!$B$1:$S$73</definedName>
    <definedName name="_xlnm.Print_Area" localSheetId="0">'Сп. 1'!$A$1:$O$11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50" l="1"/>
  <c r="Q58" i="49" l="1"/>
  <c r="W15" i="49" l="1"/>
  <c r="Q57" i="49" l="1"/>
  <c r="Q56" i="49"/>
  <c r="Q55" i="49"/>
  <c r="V45" i="49"/>
  <c r="Q42" i="49"/>
  <c r="V38" i="49"/>
  <c r="V31" i="49"/>
  <c r="V18" i="49"/>
  <c r="W16" i="49"/>
  <c r="W14" i="49"/>
  <c r="W13" i="49"/>
  <c r="V11" i="49"/>
  <c r="W11" i="49" l="1"/>
</calcChain>
</file>

<file path=xl/sharedStrings.xml><?xml version="1.0" encoding="utf-8"?>
<sst xmlns="http://schemas.openxmlformats.org/spreadsheetml/2006/main" count="970" uniqueCount="969">
  <si>
    <r>
      <rPr>
        <b/>
        <sz val="45"/>
        <color theme="1"/>
        <rFont val="Times New Roman"/>
        <family val="1"/>
        <charset val="204"/>
      </rPr>
      <t>Утверждаю:</t>
    </r>
  </si>
  <si>
    <r>
      <rPr>
        <b/>
        <sz val="45"/>
        <color theme="1"/>
        <rFont val="Times New Roman"/>
        <family val="1"/>
        <charset val="204"/>
      </rPr>
      <t>____________________ А.В. Дорофеев</t>
    </r>
  </si>
  <si>
    <r>
      <rPr>
        <b/>
        <sz val="45"/>
        <color theme="1"/>
        <rFont val="Times New Roman"/>
        <family val="1"/>
        <charset val="204"/>
      </rPr>
      <t>Технический директор ООО "Инсетком"</t>
    </r>
  </si>
  <si>
    <r>
      <rPr>
        <b/>
        <sz val="45"/>
        <color theme="1"/>
        <rFont val="Times New Roman"/>
        <family val="1"/>
        <charset val="204"/>
      </rPr>
      <t>"___" ______________2021года</t>
    </r>
  </si>
  <si>
    <r>
      <rPr>
        <b/>
        <sz val="20"/>
        <rFont val="Times New Roman"/>
        <family val="1"/>
        <charset val="204"/>
      </rPr>
      <t>Номер Контракта</t>
    </r>
  </si>
  <si>
    <r>
      <rPr>
        <b/>
        <sz val="20"/>
        <rFont val="Times New Roman"/>
        <family val="1"/>
        <charset val="204"/>
      </rPr>
      <t>Договор поставки</t>
    </r>
  </si>
  <si>
    <r>
      <rPr>
        <b/>
        <sz val="20"/>
        <rFont val="Times New Roman"/>
        <family val="1"/>
        <charset val="204"/>
      </rPr>
      <t>№ План качества</t>
    </r>
  </si>
  <si>
    <r>
      <rPr>
        <b/>
        <sz val="20"/>
        <rFont val="Times New Roman"/>
        <family val="1"/>
        <charset val="204"/>
      </rPr>
      <t>4</t>
    </r>
  </si>
  <si>
    <r>
      <rPr>
        <sz val="18"/>
        <color theme="1"/>
        <rFont val="Times New Roman"/>
        <family val="1"/>
        <charset val="204"/>
      </rPr>
      <t>5</t>
    </r>
  </si>
  <si>
    <r>
      <rPr>
        <b/>
        <sz val="20"/>
        <rFont val="Times New Roman"/>
        <family val="1"/>
        <charset val="204"/>
      </rPr>
      <t>6</t>
    </r>
  </si>
  <si>
    <r>
      <rPr>
        <sz val="18"/>
        <color theme="1"/>
        <rFont val="Times New Roman"/>
        <family val="1"/>
        <charset val="204"/>
      </rPr>
      <t>7</t>
    </r>
  </si>
  <si>
    <r>
      <rPr>
        <b/>
        <sz val="20"/>
        <rFont val="Times New Roman"/>
        <family val="1"/>
        <charset val="204"/>
      </rPr>
      <t>8</t>
    </r>
  </si>
  <si>
    <r>
      <rPr>
        <sz val="18"/>
        <color theme="1"/>
        <rFont val="Times New Roman"/>
        <family val="1"/>
        <charset val="204"/>
      </rPr>
      <t>9</t>
    </r>
  </si>
  <si>
    <r>
      <rPr>
        <b/>
        <sz val="20"/>
        <rFont val="Times New Roman"/>
        <family val="1"/>
        <charset val="204"/>
      </rPr>
      <t>10</t>
    </r>
  </si>
  <si>
    <r>
      <rPr>
        <sz val="18"/>
        <color theme="1"/>
        <rFont val="Times New Roman"/>
        <family val="1"/>
        <charset val="204"/>
      </rPr>
      <t>11</t>
    </r>
  </si>
  <si>
    <r>
      <rPr>
        <sz val="18"/>
        <color theme="1"/>
        <rFont val="Times New Roman"/>
        <family val="1"/>
        <charset val="204"/>
      </rPr>
      <t>12</t>
    </r>
  </si>
  <si>
    <r>
      <rPr>
        <b/>
        <sz val="20"/>
        <rFont val="Times New Roman"/>
        <family val="1"/>
        <charset val="204"/>
      </rPr>
      <t>2</t>
    </r>
  </si>
  <si>
    <r>
      <rPr>
        <sz val="18"/>
        <color theme="1"/>
        <rFont val="Times New Roman"/>
        <family val="1"/>
        <charset val="204"/>
      </rPr>
      <t>3</t>
    </r>
  </si>
  <si>
    <r>
      <rPr>
        <sz val="18"/>
        <color theme="1"/>
        <rFont val="Times New Roman"/>
        <family val="1"/>
        <charset val="204"/>
      </rPr>
      <t>13</t>
    </r>
  </si>
  <si>
    <r>
      <rPr>
        <b/>
        <sz val="20"/>
        <rFont val="Times New Roman"/>
        <family val="1"/>
        <charset val="204"/>
      </rPr>
      <t>14</t>
    </r>
  </si>
  <si>
    <r>
      <rPr>
        <b/>
        <sz val="20"/>
        <rFont val="Times New Roman"/>
        <family val="1"/>
        <charset val="204"/>
      </rPr>
      <t>16</t>
    </r>
  </si>
  <si>
    <r>
      <rPr>
        <b/>
        <sz val="20"/>
        <rFont val="Times New Roman"/>
        <family val="1"/>
        <charset val="204"/>
      </rPr>
      <t>17</t>
    </r>
  </si>
  <si>
    <r>
      <rPr>
        <b/>
        <sz val="20"/>
        <rFont val="Times New Roman"/>
        <family val="1"/>
        <charset val="204"/>
      </rPr>
      <t>20</t>
    </r>
  </si>
  <si>
    <r>
      <rPr>
        <b/>
        <sz val="45"/>
        <color theme="1"/>
        <rFont val="Times New Roman"/>
        <family val="1"/>
        <charset val="204"/>
      </rPr>
      <t>Задание на поставку материалов и изделий</t>
    </r>
  </si>
  <si>
    <r>
      <rPr>
        <b/>
        <sz val="20"/>
        <rFont val="Times New Roman"/>
        <family val="1"/>
        <charset val="204"/>
      </rPr>
      <t>Характеристики изделий</t>
    </r>
  </si>
  <si>
    <r>
      <rPr>
        <b/>
        <sz val="20"/>
        <rFont val="Times New Roman"/>
        <family val="1"/>
        <charset val="204"/>
      </rPr>
      <t>Пункт сметы</t>
    </r>
  </si>
  <si>
    <r>
      <rPr>
        <b/>
        <sz val="20"/>
        <rFont val="Times New Roman"/>
        <family val="1"/>
        <charset val="204"/>
      </rPr>
      <t>Сметное обоснование</t>
    </r>
  </si>
  <si>
    <r>
      <rPr>
        <b/>
        <sz val="20"/>
        <rFont val="Times New Roman"/>
        <family val="1"/>
        <charset val="204"/>
      </rPr>
      <t>Цена, Доллар (с НДС 0%)/
Unit price, USD (0% VAT)</t>
    </r>
  </si>
  <si>
    <r>
      <rPr>
        <b/>
        <sz val="20"/>
        <rFont val="Times New Roman"/>
        <family val="1"/>
        <charset val="204"/>
      </rPr>
      <t>Сумма, Доллар (с НДС 0%)/
Total, USD (0% VAT)</t>
    </r>
  </si>
  <si>
    <r>
      <rPr>
        <b/>
        <sz val="20"/>
        <rFont val="Times New Roman"/>
        <family val="1"/>
        <charset val="204"/>
      </rPr>
      <t>Количество по РД</t>
    </r>
  </si>
  <si>
    <r>
      <rPr>
        <b/>
        <sz val="20"/>
        <rFont val="Times New Roman"/>
        <family val="1"/>
        <charset val="204"/>
      </rPr>
      <t>Комплект 
поставки</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</si>
  <si>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</si>
  <si>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</si>
  <si>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00SAF20</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</si>
  <si>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</si>
  <si>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</si>
  <si>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Комплект КМД,
Крепеж (Метизы)</t>
    </r>
  </si>
  <si>
    <r>
      <rPr>
        <sz val="18"/>
        <color theme="1"/>
        <rFont val="Times New Roman"/>
        <family val="1"/>
        <charset val="204"/>
      </rPr>
      <t>II</t>
    </r>
  </si>
  <si>
    <r>
      <rPr>
        <u/>
        <sz val="18"/>
        <color theme="10"/>
        <rFont val="Times New Roman"/>
        <family val="1"/>
        <charset val="204"/>
      </rPr>
      <t>AKU.0120.00UFC.0.HV.TB0002.00SAF20-КМД</t>
    </r>
  </si>
  <si>
    <r>
      <rPr>
        <sz val="18"/>
        <color theme="1"/>
        <rFont val="Times New Roman"/>
        <family val="1"/>
        <charset val="204"/>
      </rPr>
      <t>м2.</t>
    </r>
  </si>
  <si>
    <r>
      <rPr>
        <sz val="18"/>
        <rFont val="Times New Roman"/>
        <family val="1"/>
        <charset val="204"/>
      </rPr>
      <t>сборное</t>
    </r>
  </si>
  <si>
    <r>
      <rPr>
        <sz val="18"/>
        <color theme="1"/>
        <rFont val="Times New Roman"/>
        <family val="1"/>
        <charset val="204"/>
      </rPr>
      <t>1.1</t>
    </r>
  </si>
  <si>
    <r>
      <rPr>
        <sz val="18"/>
        <color theme="1"/>
        <rFont val="Times New Roman"/>
        <family val="1"/>
        <charset val="204"/>
      </rPr>
      <t>Элементы воздуховодов из тонколистовой углеродистой стали толщиной 2,0мм</t>
    </r>
  </si>
  <si>
    <r>
      <rPr>
        <sz val="18"/>
        <color theme="1"/>
        <rFont val="Times New Roman"/>
        <family val="1"/>
        <charset val="204"/>
      </rPr>
      <t>ССЦ 19.1.01.02-0027
ССЦ 19.1.01.02-0028
ССЦ 19.1.01.02-0026
ССЦ 19.1.01.02-0030
ССЦ 19.1.01.02-0029</t>
    </r>
  </si>
  <si>
    <r>
      <rPr>
        <sz val="18"/>
        <color theme="1"/>
        <rFont val="Times New Roman"/>
        <family val="1"/>
        <charset val="204"/>
      </rPr>
      <t>1.2</t>
    </r>
  </si>
  <si>
    <r>
      <rPr>
        <sz val="18"/>
        <color theme="1"/>
        <rFont val="Times New Roman"/>
        <family val="1"/>
        <charset val="204"/>
      </rPr>
      <t>Болты с гайками и шайбами. Метизы</t>
    </r>
  </si>
  <si>
    <r>
      <rPr>
        <sz val="18"/>
        <color theme="1"/>
        <rFont val="Times New Roman"/>
        <family val="1"/>
        <charset val="204"/>
      </rPr>
      <t>кг.</t>
    </r>
  </si>
  <si>
    <r>
      <rPr>
        <sz val="18"/>
        <color theme="1"/>
        <rFont val="Times New Roman"/>
        <family val="1"/>
        <charset val="204"/>
      </rPr>
      <t>ФЕР 20-01-005-02
ФЕР 20-01-005-03
ФЕР 20-01-005-01
ФЕР 20-01-005-05
ФЕР 20-01-005-04</t>
    </r>
  </si>
  <si>
    <r>
      <rPr>
        <sz val="18"/>
        <color theme="1"/>
        <rFont val="Times New Roman"/>
        <family val="1"/>
        <charset val="204"/>
      </rPr>
      <t>1.3</t>
    </r>
  </si>
  <si>
    <r>
      <rPr>
        <sz val="18"/>
        <color theme="1"/>
        <rFont val="Times New Roman"/>
        <family val="1"/>
        <charset val="204"/>
      </rPr>
      <t>Шнур кремнеземнвй наполненный нитью ШКН(Н) Ø 5мм</t>
    </r>
  </si>
  <si>
    <r>
      <rPr>
        <sz val="18"/>
        <color theme="1"/>
        <rFont val="Times New Roman"/>
        <family val="1"/>
        <charset val="204"/>
      </rPr>
      <t>ШКН(Н)-1-5,0</t>
    </r>
  </si>
  <si>
    <r>
      <rPr>
        <sz val="18"/>
        <color theme="1"/>
        <rFont val="Times New Roman"/>
        <family val="1"/>
        <charset val="204"/>
      </rPr>
      <t>кг</t>
    </r>
  </si>
  <si>
    <r>
      <rPr>
        <sz val="18"/>
        <color theme="1"/>
        <rFont val="Times New Roman"/>
        <family val="1"/>
        <charset val="204"/>
      </rPr>
      <t>1.4</t>
    </r>
  </si>
  <si>
    <r>
      <rPr>
        <sz val="18"/>
        <color theme="1"/>
        <rFont val="Times New Roman"/>
        <family val="1"/>
        <charset val="204"/>
      </rPr>
      <t xml:space="preserve">Проволока стальная сварочная </t>
    </r>
  </si>
  <si>
    <r>
      <rPr>
        <sz val="18"/>
        <color theme="1"/>
        <rFont val="Times New Roman"/>
        <family val="1"/>
        <charset val="204"/>
      </rPr>
      <t>0,8Св-08Г2С</t>
    </r>
  </si>
  <si>
    <r>
      <rPr>
        <sz val="18"/>
        <color theme="1"/>
        <rFont val="Times New Roman"/>
        <family val="1"/>
        <charset val="204"/>
      </rPr>
      <t>Углеродистая сталь</t>
    </r>
  </si>
  <si>
    <r>
      <rPr>
        <sz val="18"/>
        <color theme="1"/>
        <rFont val="Times New Roman"/>
        <family val="1"/>
        <charset val="204"/>
      </rPr>
      <t>шт</t>
    </r>
  </si>
  <si>
    <r>
      <rPr>
        <sz val="18"/>
        <color theme="1"/>
        <rFont val="Times New Roman"/>
        <family val="1"/>
        <charset val="204"/>
      </rPr>
      <t>п. 122</t>
    </r>
  </si>
  <si>
    <r>
      <rPr>
        <sz val="18"/>
        <color theme="1"/>
        <rFont val="Times New Roman"/>
        <family val="1"/>
        <charset val="204"/>
      </rPr>
      <t>ССЦ 19.2.03.02-0444</t>
    </r>
  </si>
  <si>
    <r>
      <rPr>
        <sz val="18"/>
        <color theme="1"/>
        <rFont val="Times New Roman"/>
        <family val="1"/>
        <charset val="204"/>
      </rPr>
      <t>00SAF40</t>
    </r>
  </si>
  <si>
    <r>
      <rPr>
        <u/>
        <sz val="18"/>
        <color theme="10"/>
        <rFont val="Times New Roman"/>
        <family val="1"/>
        <charset val="204"/>
      </rPr>
      <t>AKU.0120.00UFC.0.HV.TB0002.00SAF40-КМД</t>
    </r>
  </si>
  <si>
    <r>
      <rPr>
        <sz val="18"/>
        <color theme="1"/>
        <rFont val="Times New Roman"/>
        <family val="1"/>
        <charset val="204"/>
      </rPr>
      <t>3.1</t>
    </r>
  </si>
  <si>
    <r>
      <rPr>
        <sz val="18"/>
        <color theme="1"/>
        <rFont val="Times New Roman"/>
        <family val="1"/>
        <charset val="204"/>
      </rPr>
      <t>Элементы воздуховодов из тонколистовой углеродистой стали 2,0 мм</t>
    </r>
  </si>
  <si>
    <r>
      <rPr>
        <sz val="18"/>
        <color theme="1"/>
        <rFont val="Times New Roman"/>
        <family val="1"/>
        <charset val="204"/>
      </rPr>
      <t>Ст3сп, Ст3пс, Ст3сп5,Ст3пс5, ГОСТ 380-2005</t>
    </r>
  </si>
  <si>
    <r>
      <rPr>
        <sz val="18"/>
        <color theme="1"/>
        <rFont val="Times New Roman"/>
        <family val="1"/>
        <charset val="204"/>
      </rPr>
      <t>ССЦ 19.1.01.02-0028
ССЦ 19.1.01.02-0026
ССЦ 19.1.01.02-0029</t>
    </r>
  </si>
  <si>
    <r>
      <rPr>
        <sz val="18"/>
        <color theme="1"/>
        <rFont val="Times New Roman"/>
        <family val="1"/>
        <charset val="204"/>
      </rPr>
      <t>3.2</t>
    </r>
  </si>
  <si>
    <r>
      <rPr>
        <sz val="18"/>
        <color theme="1"/>
        <rFont val="Times New Roman"/>
        <family val="1"/>
        <charset val="204"/>
      </rPr>
      <t>ФЕР 20-01-005-03
ФЕР 20-01-005-01
ФЕР 20-01-005-04</t>
    </r>
  </si>
  <si>
    <r>
      <rPr>
        <sz val="18"/>
        <color theme="1"/>
        <rFont val="Times New Roman"/>
        <family val="1"/>
        <charset val="204"/>
      </rPr>
      <t>3.3</t>
    </r>
  </si>
  <si>
    <r>
      <rPr>
        <sz val="18"/>
        <color theme="1"/>
        <rFont val="Times New Roman"/>
        <family val="1"/>
        <charset val="204"/>
      </rPr>
      <t>3.4</t>
    </r>
  </si>
  <si>
    <r>
      <rPr>
        <sz val="18"/>
        <color theme="1"/>
        <rFont val="Times New Roman"/>
        <family val="1"/>
        <charset val="204"/>
      </rPr>
      <t>3.5</t>
    </r>
  </si>
  <si>
    <r>
      <rPr>
        <sz val="18"/>
        <color theme="1"/>
        <rFont val="Times New Roman"/>
        <family val="1"/>
        <charset val="204"/>
      </rPr>
      <t>00SAF90</t>
    </r>
  </si>
  <si>
    <r>
      <rPr>
        <u/>
        <sz val="18"/>
        <color theme="10"/>
        <rFont val="Times New Roman"/>
        <family val="1"/>
        <charset val="204"/>
      </rPr>
      <t>AKU.0120.00UFC.0.HV.TB0002.00SAF90-КМД</t>
    </r>
  </si>
  <si>
    <r>
      <rPr>
        <sz val="18"/>
        <color theme="1"/>
        <rFont val="Times New Roman"/>
        <family val="1"/>
        <charset val="204"/>
      </rPr>
      <t>4.1</t>
    </r>
  </si>
  <si>
    <r>
      <rPr>
        <sz val="18"/>
        <color theme="1"/>
        <rFont val="Times New Roman"/>
        <family val="1"/>
        <charset val="204"/>
      </rPr>
      <t>п.156, 158</t>
    </r>
  </si>
  <si>
    <r>
      <rPr>
        <sz val="18"/>
        <color theme="1"/>
        <rFont val="Times New Roman"/>
        <family val="1"/>
        <charset val="204"/>
      </rPr>
      <t>ССЦ 19.1.01.02-0026
ССЦ 19.1.01.02-0030</t>
    </r>
  </si>
  <si>
    <r>
      <rPr>
        <sz val="18"/>
        <color theme="1"/>
        <rFont val="Times New Roman"/>
        <family val="1"/>
        <charset val="204"/>
      </rPr>
      <t>4.2</t>
    </r>
  </si>
  <si>
    <r>
      <rPr>
        <sz val="18"/>
        <color theme="1"/>
        <rFont val="Times New Roman"/>
        <family val="1"/>
        <charset val="204"/>
      </rPr>
      <t>п.155, 157</t>
    </r>
  </si>
  <si>
    <r>
      <rPr>
        <sz val="18"/>
        <color theme="1"/>
        <rFont val="Times New Roman"/>
        <family val="1"/>
        <charset val="204"/>
      </rPr>
      <t>ФЕР 20-01-005-01
ФЕР 20-01-005-05</t>
    </r>
  </si>
  <si>
    <r>
      <rPr>
        <sz val="18"/>
        <color theme="1"/>
        <rFont val="Times New Roman"/>
        <family val="1"/>
        <charset val="204"/>
      </rPr>
      <t>4.3</t>
    </r>
  </si>
  <si>
    <r>
      <rPr>
        <sz val="18"/>
        <color theme="1"/>
        <rFont val="Times New Roman"/>
        <family val="1"/>
        <charset val="204"/>
      </rPr>
      <t>4.4</t>
    </r>
  </si>
  <si>
    <r>
      <rPr>
        <sz val="18"/>
        <color theme="1"/>
        <rFont val="Times New Roman"/>
        <family val="1"/>
        <charset val="204"/>
      </rPr>
      <t>4.5</t>
    </r>
  </si>
  <si>
    <r>
      <rPr>
        <sz val="18"/>
        <color theme="1"/>
        <rFont val="Times New Roman"/>
        <family val="1"/>
        <charset val="204"/>
      </rPr>
      <t>п.160</t>
    </r>
  </si>
  <si>
    <r>
      <rPr>
        <sz val="18"/>
        <color theme="1"/>
        <rFont val="Times New Roman"/>
        <family val="1"/>
        <charset val="204"/>
      </rPr>
      <t>ССЦ 19.2.03.08-0001</t>
    </r>
  </si>
  <si>
    <r>
      <rPr>
        <sz val="18"/>
        <color theme="1"/>
        <rFont val="Times New Roman"/>
        <family val="1"/>
        <charset val="204"/>
      </rPr>
      <t>Лючки питометрической</t>
    </r>
  </si>
  <si>
    <r>
      <rPr>
        <sz val="18"/>
        <color theme="1"/>
        <rFont val="Times New Roman"/>
        <family val="1"/>
        <charset val="204"/>
      </rPr>
      <t>00SAF91</t>
    </r>
  </si>
  <si>
    <r>
      <rPr>
        <u/>
        <sz val="18"/>
        <color theme="10"/>
        <rFont val="Times New Roman"/>
        <family val="1"/>
        <charset val="204"/>
      </rPr>
      <t>AKU.0120.00UFC.0.HV.TB0002.00SAF91-КМД</t>
    </r>
  </si>
  <si>
    <r>
      <rPr>
        <sz val="18"/>
        <color theme="1"/>
        <rFont val="Times New Roman"/>
        <family val="1"/>
        <charset val="204"/>
      </rPr>
      <t>6.1</t>
    </r>
  </si>
  <si>
    <r>
      <rPr>
        <sz val="18"/>
        <color theme="1"/>
        <rFont val="Times New Roman"/>
        <family val="1"/>
        <charset val="204"/>
      </rPr>
      <t>п.173, 175</t>
    </r>
  </si>
  <si>
    <r>
      <rPr>
        <sz val="18"/>
        <color theme="1"/>
        <rFont val="Times New Roman"/>
        <family val="1"/>
        <charset val="204"/>
      </rPr>
      <t>6.2</t>
    </r>
  </si>
  <si>
    <r>
      <rPr>
        <sz val="18"/>
        <color theme="1"/>
        <rFont val="Times New Roman"/>
        <family val="1"/>
        <charset val="204"/>
      </rPr>
      <t>п.172, 174</t>
    </r>
  </si>
  <si>
    <r>
      <rPr>
        <sz val="18"/>
        <color theme="1"/>
        <rFont val="Times New Roman"/>
        <family val="1"/>
        <charset val="204"/>
      </rPr>
      <t>6.3</t>
    </r>
  </si>
  <si>
    <r>
      <rPr>
        <sz val="18"/>
        <color theme="1"/>
        <rFont val="Times New Roman"/>
        <family val="1"/>
        <charset val="204"/>
      </rPr>
      <t>6.4</t>
    </r>
  </si>
  <si>
    <r>
      <rPr>
        <sz val="18"/>
        <color theme="1"/>
        <rFont val="Times New Roman"/>
        <family val="1"/>
        <charset val="204"/>
      </rPr>
      <t>6.5</t>
    </r>
  </si>
  <si>
    <r>
      <rPr>
        <sz val="18"/>
        <color theme="1"/>
        <rFont val="Times New Roman"/>
        <family val="1"/>
        <charset val="204"/>
      </rPr>
      <t>00SAF01</t>
    </r>
  </si>
  <si>
    <r>
      <rPr>
        <u/>
        <sz val="18"/>
        <color theme="10"/>
        <rFont val="Times New Roman"/>
        <family val="1"/>
        <charset val="204"/>
      </rPr>
      <t>AKU.0120.00UFC.0.HV.TB0002.00SAF01-КМД</t>
    </r>
  </si>
  <si>
    <r>
      <rPr>
        <sz val="18"/>
        <color theme="1"/>
        <rFont val="Times New Roman"/>
        <family val="1"/>
        <charset val="204"/>
      </rPr>
      <t>8.1</t>
    </r>
  </si>
  <si>
    <r>
      <rPr>
        <sz val="18"/>
        <color theme="1"/>
        <rFont val="Times New Roman"/>
        <family val="1"/>
        <charset val="204"/>
      </rPr>
      <t>п.6, 8, 10</t>
    </r>
  </si>
  <si>
    <r>
      <rPr>
        <sz val="18"/>
        <color theme="1"/>
        <rFont val="Times New Roman"/>
        <family val="1"/>
        <charset val="204"/>
      </rPr>
      <t>ССЦ 19.1.01.02-0028
ССЦ 19.1.01.02-0029
ССЦ 19.1.01.02-0026</t>
    </r>
  </si>
  <si>
    <r>
      <rPr>
        <sz val="18"/>
        <color theme="1"/>
        <rFont val="Times New Roman"/>
        <family val="1"/>
        <charset val="204"/>
      </rPr>
      <t>8.2</t>
    </r>
  </si>
  <si>
    <r>
      <rPr>
        <sz val="18"/>
        <color theme="1"/>
        <rFont val="Times New Roman"/>
        <family val="1"/>
        <charset val="204"/>
      </rPr>
      <t>п.5, 7, 9</t>
    </r>
  </si>
  <si>
    <r>
      <rPr>
        <sz val="18"/>
        <color theme="1"/>
        <rFont val="Times New Roman"/>
        <family val="1"/>
        <charset val="204"/>
      </rPr>
      <t>ФЕР 20-01-005-03
ФЕР 20-01-005-04
ФЕР 20-01-005-01</t>
    </r>
  </si>
  <si>
    <r>
      <rPr>
        <sz val="18"/>
        <color theme="1"/>
        <rFont val="Times New Roman"/>
        <family val="1"/>
        <charset val="204"/>
      </rPr>
      <t>8.3</t>
    </r>
  </si>
  <si>
    <r>
      <rPr>
        <sz val="18"/>
        <color theme="1"/>
        <rFont val="Times New Roman"/>
        <family val="1"/>
        <charset val="204"/>
      </rPr>
      <t>8.4</t>
    </r>
  </si>
  <si>
    <r>
      <rPr>
        <sz val="18"/>
        <color theme="1"/>
        <rFont val="Times New Roman"/>
        <family val="1"/>
        <charset val="204"/>
      </rPr>
      <t>00SAF21</t>
    </r>
  </si>
  <si>
    <r>
      <rPr>
        <sz val="18"/>
        <color theme="1"/>
        <rFont val="Times New Roman"/>
        <family val="1"/>
        <charset val="204"/>
      </rPr>
      <t>Сборный из оцинкованной стали</t>
    </r>
  </si>
  <si>
    <r>
      <rPr>
        <u/>
        <sz val="18"/>
        <color theme="10"/>
        <rFont val="Times New Roman"/>
        <family val="1"/>
        <charset val="204"/>
      </rPr>
      <t>AKU.0120.00UFC.0.HV.TB0002.00SAF21-КМД</t>
    </r>
  </si>
  <si>
    <r>
      <rPr>
        <sz val="18"/>
        <color theme="1"/>
        <rFont val="Times New Roman"/>
        <family val="1"/>
        <charset val="204"/>
      </rPr>
      <t>Элементы воздуховодов из тонколистовой оцинкованной стали 0,8 мм</t>
    </r>
  </si>
  <si>
    <r>
      <rPr>
        <sz val="18"/>
        <color theme="1"/>
        <rFont val="Times New Roman"/>
        <family val="1"/>
        <charset val="204"/>
      </rPr>
      <t>01, 02, 03, 04, 05, 06, 07, 220 по ГОСТ 14918-2020</t>
    </r>
  </si>
  <si>
    <r>
      <rPr>
        <sz val="18"/>
        <color theme="1"/>
        <rFont val="Times New Roman"/>
        <family val="1"/>
        <charset val="204"/>
      </rPr>
      <t>п.134, 136</t>
    </r>
  </si>
  <si>
    <r>
      <rPr>
        <sz val="18"/>
        <color theme="1"/>
        <rFont val="Times New Roman"/>
        <family val="1"/>
        <charset val="204"/>
      </rPr>
      <t>ССЦ 19.1.01.03-0076
ССЦ 19.1.01.03-0078</t>
    </r>
  </si>
  <si>
    <r>
      <rPr>
        <sz val="18"/>
        <color theme="1"/>
        <rFont val="Times New Roman"/>
        <family val="1"/>
        <charset val="204"/>
      </rPr>
      <t>п.133, 135</t>
    </r>
  </si>
  <si>
    <r>
      <rPr>
        <sz val="18"/>
        <color theme="1"/>
        <rFont val="Times New Roman"/>
        <family val="1"/>
        <charset val="204"/>
      </rPr>
      <t>ФЕР 20-01-001-07
ФЕР 20-01-001-10</t>
    </r>
  </si>
  <si>
    <r>
      <rPr>
        <sz val="18"/>
        <color theme="1"/>
        <rFont val="Times New Roman"/>
        <family val="1"/>
        <charset val="204"/>
      </rPr>
      <t>п.137</t>
    </r>
  </si>
  <si>
    <r>
      <rPr>
        <u/>
        <sz val="18"/>
        <color theme="10"/>
        <rFont val="Times New Roman"/>
        <family val="1"/>
        <charset val="204"/>
      </rPr>
      <t>AKU.0120.00UFC.0.HV.TB0002.00SAF41-КМД</t>
    </r>
  </si>
  <si>
    <r>
      <rPr>
        <sz val="18"/>
        <color theme="1"/>
        <rFont val="Times New Roman"/>
        <family val="1"/>
        <charset val="204"/>
      </rPr>
      <t>00SAF41</t>
    </r>
  </si>
  <si>
    <r>
      <rPr>
        <b/>
        <sz val="24"/>
        <rFont val="Times New Roman"/>
        <family val="1"/>
        <charset val="204"/>
      </rPr>
      <t>Перечень прилагаемой документации:</t>
    </r>
  </si>
  <si>
    <r>
      <rPr>
        <b/>
        <sz val="20"/>
        <rFont val="Times New Roman"/>
        <family val="1"/>
        <charset val="204"/>
      </rPr>
      <t>1.</t>
    </r>
  </si>
  <si>
    <r>
      <rPr>
        <b/>
        <sz val="20"/>
        <rFont val="Times New Roman"/>
        <family val="1"/>
        <charset val="204"/>
      </rPr>
      <t>AKU.0120.10UKC.0.HV.TB0002</t>
    </r>
  </si>
  <si>
    <r>
      <rPr>
        <b/>
        <sz val="20"/>
        <rFont val="Times New Roman"/>
        <family val="1"/>
        <charset val="204"/>
      </rPr>
      <t>3.</t>
    </r>
  </si>
  <si>
    <r>
      <rPr>
        <b/>
        <sz val="20"/>
        <rFont val="Times New Roman"/>
        <family val="1"/>
        <charset val="204"/>
      </rPr>
      <t>AKU.0120.10UKC.0.HV.TB0002.10KLE23-КМД</t>
    </r>
  </si>
  <si>
    <r>
      <rPr>
        <b/>
        <sz val="45"/>
        <rFont val="Times New Roman"/>
        <family val="1"/>
        <charset val="204"/>
      </rPr>
      <t>Начальник ПТО _______________Медведев Д.Л.</t>
    </r>
  </si>
  <si>
    <r>
      <rPr>
        <b/>
        <sz val="45"/>
        <rFont val="Times New Roman"/>
        <family val="1"/>
        <charset val="204"/>
      </rPr>
      <t>Начальник ПО_________________Бобров А.С.</t>
    </r>
  </si>
  <si>
    <r>
      <rPr>
        <sz val="18"/>
        <color theme="1"/>
        <rFont val="Times New Roman"/>
        <family val="1"/>
        <charset val="204"/>
      </rPr>
      <t>ССЦ 19.1.01.03-0076
ССЦ 19.1.01.03-0079</t>
    </r>
  </si>
  <si>
    <r>
      <rPr>
        <sz val="18"/>
        <color theme="1"/>
        <rFont val="Times New Roman"/>
        <family val="1"/>
        <charset val="204"/>
      </rPr>
      <t xml:space="preserve">п. 57, 60, </t>
    </r>
  </si>
  <si>
    <r>
      <rPr>
        <sz val="18"/>
        <color theme="1"/>
        <rFont val="Times New Roman"/>
        <family val="1"/>
        <charset val="204"/>
      </rPr>
      <t>ФЕР 20-01-001-07
ФЕР 20-01-001-11
ФЕР 20-01-001-14</t>
    </r>
  </si>
  <si>
    <r>
      <rPr>
        <sz val="18"/>
        <color theme="1"/>
        <rFont val="Times New Roman"/>
        <family val="1"/>
        <charset val="204"/>
      </rPr>
      <t>п.56, 58, 59</t>
    </r>
  </si>
  <si>
    <r>
      <rPr>
        <sz val="18"/>
        <color theme="1"/>
        <rFont val="Times New Roman"/>
        <family val="1"/>
        <charset val="204"/>
      </rPr>
      <t>п.61</t>
    </r>
  </si>
  <si>
    <r>
      <rPr>
        <b/>
        <sz val="20"/>
        <rFont val="Times New Roman"/>
        <family val="1"/>
        <charset val="204"/>
      </rPr>
      <t xml:space="preserve">Хранилище свежего топлива (00UFC). Компоновочные чертежи вентиляции.
</t>
    </r>
  </si>
  <si>
    <r>
      <rPr>
        <b/>
        <sz val="20"/>
        <rFont val="Times New Roman"/>
        <family val="1"/>
        <charset val="204"/>
      </rPr>
      <t>2.</t>
    </r>
  </si>
  <si>
    <r>
      <rPr>
        <b/>
        <sz val="20"/>
        <rFont val="Times New Roman"/>
        <family val="1"/>
        <charset val="204"/>
      </rPr>
      <t>Конструкции металлические деталировочные. Элементов воздуховодов вытяжной системы вентиляции зоны контролируемого доступа 00SAF20</t>
    </r>
  </si>
  <si>
    <r>
      <rPr>
        <b/>
        <sz val="20"/>
        <rFont val="Times New Roman"/>
        <family val="1"/>
        <charset val="204"/>
      </rPr>
      <t>Конструкции металлические деталировочные. Элементов воздуховодов приточной системы вентиляции зоны контролируемого доступа 00SAF40</t>
    </r>
  </si>
  <si>
    <r>
      <rPr>
        <b/>
        <sz val="20"/>
        <rFont val="Times New Roman"/>
        <family val="1"/>
        <charset val="204"/>
      </rPr>
      <t>4.</t>
    </r>
  </si>
  <si>
    <r>
      <rPr>
        <b/>
        <sz val="20"/>
        <rFont val="Times New Roman"/>
        <family val="1"/>
        <charset val="204"/>
      </rPr>
      <t>Конструкции металлические деталировочные. Элементов воздуховодов приточной системы противодымной защиты лестничных клеток зоны контролируемого доступа 00SAF90</t>
    </r>
  </si>
  <si>
    <r>
      <rPr>
        <b/>
        <sz val="20"/>
        <rFont val="Times New Roman"/>
        <family val="1"/>
        <charset val="204"/>
      </rPr>
      <t>5.</t>
    </r>
  </si>
  <si>
    <r>
      <rPr>
        <b/>
        <sz val="20"/>
        <rFont val="Times New Roman"/>
        <family val="1"/>
        <charset val="204"/>
      </rPr>
      <t>Конструкции металлические деталировочные. Элементов воздуховодов приточной системы противодымной защиты лестничных клеток зоны свободного доступа 00SAF91</t>
    </r>
  </si>
  <si>
    <r>
      <rPr>
        <b/>
        <sz val="20"/>
        <rFont val="Times New Roman"/>
        <family val="1"/>
        <charset val="204"/>
      </rPr>
      <t>6.</t>
    </r>
  </si>
  <si>
    <r>
      <rPr>
        <b/>
        <sz val="20"/>
        <rFont val="Times New Roman"/>
        <family val="1"/>
        <charset val="204"/>
      </rPr>
      <t>Конструкции металлические деталировочные. Элементов воздуховодов рециркуляционной системы охлаждения и нагрева воздуха  помещения хранения свежего топлива 00SAF01</t>
    </r>
  </si>
  <si>
    <r>
      <rPr>
        <b/>
        <sz val="20"/>
        <rFont val="Times New Roman"/>
        <family val="1"/>
        <charset val="204"/>
      </rPr>
      <t>7.</t>
    </r>
  </si>
  <si>
    <r>
      <rPr>
        <b/>
        <sz val="20"/>
        <rFont val="Times New Roman"/>
        <family val="1"/>
        <charset val="204"/>
      </rPr>
      <t>Конструкции металлические деталировочные. Элементов воздуховодов вытяжной системы вентиляции вспомогательных помещений зоны свободного доступа 00SAF21</t>
    </r>
  </si>
  <si>
    <r>
      <rPr>
        <b/>
        <sz val="20"/>
        <rFont val="Times New Roman"/>
        <family val="1"/>
        <charset val="204"/>
      </rPr>
      <t>8.</t>
    </r>
  </si>
  <si>
    <r>
      <rPr>
        <b/>
        <sz val="20"/>
        <rFont val="Times New Roman"/>
        <family val="1"/>
        <charset val="204"/>
      </rPr>
      <t>Конструкции металлические деталировочные. Элементов воздуховодов приточных систем вентиляции вспомогательных помещений зоны свободного доступа 00SAF41</t>
    </r>
  </si>
  <si>
    <r>
      <rPr>
        <sz val="18"/>
        <rFont val="Times New Roman"/>
        <family val="1"/>
        <charset val="204"/>
      </rPr>
      <t>Крепеж (Метизы)</t>
    </r>
  </si>
  <si>
    <r>
      <rPr>
        <sz val="18"/>
        <color theme="1"/>
        <rFont val="Times New Roman"/>
        <family val="1"/>
        <charset val="204"/>
      </rPr>
      <t xml:space="preserve">Элементы воздуховодов 
вытяжной системы вентиляции зоны контролируемого доступа 00SAF20 
(включая разработку КМД, изготовление элементов воздуховодов, крепеж, межоперационную противокоррозионную защиту </t>
    </r>
    <r>
      <rPr>
        <sz val="18"/>
        <color rgb="FFFF0000"/>
        <rFont val="Times New Roman"/>
        <family val="1"/>
        <charset val="204"/>
      </rPr>
      <t>305,40 м.кв</t>
    </r>
    <r>
      <rPr>
        <sz val="18"/>
        <color theme="1"/>
        <rFont val="Times New Roman"/>
        <family val="1"/>
        <charset val="204"/>
      </rPr>
      <t>.)</t>
    </r>
  </si>
  <si>
    <r>
      <rPr>
        <sz val="18"/>
        <color theme="1"/>
        <rFont val="Times New Roman"/>
        <family val="1"/>
        <charset val="204"/>
      </rPr>
      <t xml:space="preserve">Элементы воздуховодов 
приточной системы вентиляции зоны контролируемого доступа 00SAF40
(включая разработку КМД, изготовление элементов воздуховодов, крепеж, межоперационную противокоррозионную защиту </t>
    </r>
    <r>
      <rPr>
        <sz val="18"/>
        <color rgb="FFFF0000"/>
        <rFont val="Times New Roman"/>
        <family val="1"/>
        <charset val="204"/>
      </rPr>
      <t>428,23 м.кв</t>
    </r>
    <r>
      <rPr>
        <sz val="18"/>
        <color theme="1"/>
        <rFont val="Times New Roman"/>
        <family val="1"/>
        <charset val="204"/>
      </rPr>
      <t>.)</t>
    </r>
  </si>
  <si>
    <r>
      <rPr>
        <sz val="18"/>
        <color theme="1"/>
        <rFont val="Times New Roman"/>
        <family val="1"/>
        <charset val="204"/>
      </rPr>
      <t xml:space="preserve">Элементы воздуховодов 
 приточной системы противодымной защиты лестничных клеток зоны контролируемого доступа 00SAF90
(включая разработку КМД, изготовление элементов воздуховодов, крепеж, межоперационную противокоррозионную защиту </t>
    </r>
    <r>
      <rPr>
        <sz val="18"/>
        <color rgb="FFFF0000"/>
        <rFont val="Times New Roman"/>
        <family val="1"/>
        <charset val="204"/>
      </rPr>
      <t>135,52 м.кв</t>
    </r>
    <r>
      <rPr>
        <sz val="18"/>
        <color theme="1"/>
        <rFont val="Times New Roman"/>
        <family val="1"/>
        <charset val="204"/>
      </rPr>
      <t>.)</t>
    </r>
  </si>
  <si>
    <r>
      <rPr>
        <sz val="18"/>
        <color theme="1"/>
        <rFont val="Times New Roman"/>
        <family val="1"/>
        <charset val="204"/>
      </rPr>
      <t xml:space="preserve">Элементы воздуховодов 
приточной системы противодымной защиты лестничных клеток зоны свободного доступа 00SAF91
(включая разработку КМД, изготовление элементов воздуховодов, крепеж, межоперационную противокоррозионную защиту </t>
    </r>
    <r>
      <rPr>
        <sz val="18"/>
        <color rgb="FFFF0000"/>
        <rFont val="Times New Roman"/>
        <family val="1"/>
        <charset val="204"/>
      </rPr>
      <t>79,65 м.кв.</t>
    </r>
    <r>
      <rPr>
        <sz val="18"/>
        <color theme="1"/>
        <rFont val="Times New Roman"/>
        <family val="1"/>
        <charset val="204"/>
      </rPr>
      <t>)</t>
    </r>
  </si>
  <si>
    <r>
      <rPr>
        <sz val="18"/>
        <color theme="1"/>
        <rFont val="Times New Roman"/>
        <family val="1"/>
        <charset val="204"/>
      </rPr>
      <t xml:space="preserve">Элементы воздуховодов 
рециркуляционной системы охлаждения и нагрева воздуха  помещения хранения свежего топлива 00SAF01
(включая разработку КМД, изготовление элементов воздуховодов, крепеж, межоперационную противокоррозионную защиту </t>
    </r>
    <r>
      <rPr>
        <sz val="18"/>
        <color rgb="FFFF0000"/>
        <rFont val="Times New Roman"/>
        <family val="1"/>
        <charset val="204"/>
      </rPr>
      <t>1050,83 м.кв.</t>
    </r>
    <r>
      <rPr>
        <sz val="18"/>
        <color theme="1"/>
        <rFont val="Times New Roman"/>
        <family val="1"/>
        <charset val="204"/>
      </rPr>
      <t>)</t>
    </r>
  </si>
  <si>
    <r>
      <rPr>
        <sz val="18"/>
        <color theme="1"/>
        <rFont val="Times New Roman"/>
        <family val="1"/>
        <charset val="204"/>
      </rPr>
      <t xml:space="preserve">Элементы воздуховодов 
вытяжной системы вентиляции вспомогательных помещений зоны свободного доступа 00SAF21
(включая разработку КМД, изготовление элементов воздуховодов, крепеж, межоперационную противокоррозионную защиту </t>
    </r>
    <r>
      <rPr>
        <sz val="18"/>
        <color rgb="FFFF0000"/>
        <rFont val="Times New Roman"/>
        <family val="1"/>
        <charset val="204"/>
      </rPr>
      <t>9,8 м.кв.</t>
    </r>
    <r>
      <rPr>
        <sz val="18"/>
        <color theme="1"/>
        <rFont val="Times New Roman"/>
        <family val="1"/>
        <charset val="204"/>
      </rPr>
      <t>)</t>
    </r>
  </si>
  <si>
    <r>
      <rPr>
        <sz val="18"/>
        <color theme="1"/>
        <rFont val="Times New Roman"/>
        <family val="1"/>
        <charset val="204"/>
      </rPr>
      <t xml:space="preserve">Элементы воздуховодов 
приточных систем вентиляции вспомогательных помещений зоны свободного доступа 00SAF41
(включая разработку КМД, изготовление элементов воздуховодов, крепеж, межоперационную противокоррозионную защиту </t>
    </r>
    <r>
      <rPr>
        <sz val="18"/>
        <color rgb="FFFF0000"/>
        <rFont val="Times New Roman"/>
        <family val="1"/>
        <charset val="204"/>
      </rPr>
      <t>56,21 м.кв.</t>
    </r>
    <r>
      <rPr>
        <sz val="18"/>
        <color theme="1"/>
        <rFont val="Times New Roman"/>
        <family val="1"/>
        <charset val="204"/>
      </rPr>
      <t>)</t>
    </r>
  </si>
  <si>
    <r>
      <rPr>
        <sz val="18"/>
        <color theme="1"/>
        <rFont val="Times New Roman"/>
        <family val="1"/>
        <charset val="204"/>
      </rPr>
      <t>1.5</t>
    </r>
  </si>
  <si>
    <r>
      <rPr>
        <sz val="18"/>
        <color theme="1"/>
        <rFont val="Times New Roman"/>
        <family val="1"/>
        <charset val="204"/>
      </rPr>
      <t>п.115</t>
    </r>
  </si>
  <si>
    <r>
      <rPr>
        <sz val="18"/>
        <color theme="1"/>
        <rFont val="Times New Roman"/>
        <family val="1"/>
        <charset val="204"/>
      </rPr>
      <t>Регулируемая решетка 800х200
вытяжной системы вентиляции 00SAF01</t>
    </r>
  </si>
  <si>
    <r>
      <rPr>
        <sz val="18"/>
        <color theme="1"/>
        <rFont val="Times New Roman"/>
        <family val="1"/>
        <charset val="204"/>
      </rPr>
      <t>Решетка вентиляционная вытяжная 300х300
вытяжной системы вентиляции 00SAF20</t>
    </r>
  </si>
  <si>
    <r>
      <rPr>
        <sz val="18"/>
        <color theme="1"/>
        <rFont val="Times New Roman"/>
        <family val="1"/>
        <charset val="204"/>
      </rPr>
      <t>п. 15</t>
    </r>
  </si>
  <si>
    <r>
      <rPr>
        <sz val="18"/>
        <color theme="1"/>
        <rFont val="Times New Roman"/>
        <family val="1"/>
        <charset val="204"/>
      </rPr>
      <t>ССЦ 19.2.03.02-0445</t>
    </r>
  </si>
  <si>
    <r>
      <rPr>
        <sz val="18"/>
        <color theme="1"/>
        <rFont val="Times New Roman"/>
        <family val="1"/>
        <charset val="204"/>
      </rPr>
      <t>11.1</t>
    </r>
  </si>
  <si>
    <r>
      <rPr>
        <sz val="18"/>
        <color theme="1"/>
        <rFont val="Times New Roman"/>
        <family val="1"/>
        <charset val="204"/>
      </rPr>
      <t>11.2</t>
    </r>
  </si>
  <si>
    <r>
      <rPr>
        <sz val="18"/>
        <color theme="1"/>
        <rFont val="Times New Roman"/>
        <family val="1"/>
        <charset val="204"/>
      </rPr>
      <t>11.3</t>
    </r>
  </si>
  <si>
    <r>
      <rPr>
        <sz val="18"/>
        <color theme="1"/>
        <rFont val="Times New Roman"/>
        <family val="1"/>
        <charset val="204"/>
      </rPr>
      <t>11.4</t>
    </r>
  </si>
  <si>
    <r>
      <rPr>
        <sz val="18"/>
        <color theme="1"/>
        <rFont val="Times New Roman"/>
        <family val="1"/>
        <charset val="204"/>
      </rPr>
      <t>11.5</t>
    </r>
  </si>
  <si>
    <r>
      <rPr>
        <sz val="18"/>
        <color theme="1"/>
        <rFont val="Times New Roman"/>
        <family val="1"/>
        <charset val="204"/>
      </rPr>
      <t>13.1</t>
    </r>
  </si>
  <si>
    <r>
      <rPr>
        <sz val="18"/>
        <color theme="1"/>
        <rFont val="Times New Roman"/>
        <family val="1"/>
        <charset val="204"/>
      </rPr>
      <t>13.2</t>
    </r>
  </si>
  <si>
    <r>
      <rPr>
        <sz val="18"/>
        <color theme="1"/>
        <rFont val="Times New Roman"/>
        <family val="1"/>
        <charset val="204"/>
      </rPr>
      <t>13.3</t>
    </r>
  </si>
  <si>
    <r>
      <rPr>
        <sz val="18"/>
        <color theme="1"/>
        <rFont val="Times New Roman"/>
        <family val="1"/>
        <charset val="204"/>
      </rPr>
      <t>13.4</t>
    </r>
  </si>
  <si>
    <r>
      <rPr>
        <sz val="18"/>
        <color theme="1"/>
        <rFont val="Times New Roman"/>
        <family val="1"/>
        <charset val="204"/>
      </rPr>
      <t>13.5</t>
    </r>
  </si>
  <si>
    <r>
      <rPr>
        <b/>
        <sz val="45"/>
        <rFont val="Times New Roman"/>
        <family val="1"/>
        <charset val="204"/>
      </rPr>
      <t>Инженер ПТО _________________ Тян В.А.</t>
    </r>
  </si>
  <si>
    <r>
      <rPr>
        <sz val="18"/>
        <color theme="1"/>
        <rFont val="Times New Roman"/>
        <family val="1"/>
        <charset val="204"/>
      </rPr>
      <t>п.105, п.107, п.109, п.111, п.113</t>
    </r>
  </si>
  <si>
    <r>
      <rPr>
        <sz val="18"/>
        <color theme="1"/>
        <rFont val="Times New Roman"/>
        <family val="1"/>
        <charset val="204"/>
      </rPr>
      <t xml:space="preserve">п.104, п.106, п.108, п.110, п.112 </t>
    </r>
  </si>
  <si>
    <r>
      <rPr>
        <sz val="18"/>
        <color theme="1"/>
        <rFont val="Times New Roman"/>
        <family val="1"/>
        <charset val="204"/>
      </rPr>
      <t>п.37</t>
    </r>
  </si>
  <si>
    <r>
      <rPr>
        <sz val="18"/>
        <color theme="1"/>
        <rFont val="Times New Roman"/>
        <family val="1"/>
        <charset val="204"/>
      </rPr>
      <t>п.31, п.35, п.33</t>
    </r>
  </si>
  <si>
    <r>
      <rPr>
        <sz val="18"/>
        <color theme="1"/>
        <rFont val="Times New Roman"/>
        <family val="1"/>
        <charset val="204"/>
      </rPr>
      <t>п.32, п.34, п.36</t>
    </r>
  </si>
  <si>
    <r>
      <rPr>
        <sz val="18"/>
        <color theme="1"/>
        <rFont val="Times New Roman"/>
        <family val="1"/>
        <charset val="204"/>
      </rPr>
      <t>Сетка металлическая 2-10-1 С по ГОСТ 3826-82</t>
    </r>
  </si>
  <si>
    <r>
      <rPr>
        <sz val="18"/>
        <color theme="1"/>
        <rFont val="Times New Roman"/>
        <family val="1"/>
        <charset val="204"/>
      </rPr>
      <t>Сетка металлическая 2-10-2 НУ по ГОСТ 3826-82</t>
    </r>
  </si>
  <si>
    <r>
      <rPr>
        <sz val="18"/>
        <color theme="1"/>
        <rFont val="Times New Roman"/>
        <family val="1"/>
        <charset val="204"/>
      </rPr>
      <t>Рамка металлическая</t>
    </r>
  </si>
  <si>
    <r>
      <rPr>
        <sz val="18"/>
        <color theme="1"/>
        <rFont val="Times New Roman"/>
        <family val="1"/>
        <charset val="204"/>
      </rPr>
      <t>11.6</t>
    </r>
  </si>
  <si>
    <r>
      <rPr>
        <sz val="18"/>
        <color theme="1"/>
        <rFont val="Times New Roman"/>
        <family val="1"/>
        <charset val="204"/>
      </rPr>
      <t>13.6</t>
    </r>
  </si>
  <si>
    <r>
      <rPr>
        <b/>
        <sz val="20"/>
        <rFont val="Times New Roman"/>
        <family val="1"/>
        <charset val="204"/>
      </rPr>
      <t>Класс безопасности по НП-001-97  (ПНАЭ Г-01-011-97, ОПБ-88/97)</t>
    </r>
  </si>
  <si>
    <r>
      <rPr>
        <b/>
        <sz val="48"/>
        <color theme="1"/>
        <rFont val="Times New Roman"/>
        <family val="1"/>
        <charset val="204"/>
      </rPr>
      <t>№ 00UFC-8/16/12/2021</t>
    </r>
  </si>
  <si>
    <r>
      <rPr>
        <b/>
        <sz val="20"/>
        <rFont val="Times New Roman"/>
        <family val="1"/>
        <charset val="204"/>
      </rPr>
      <t>Примечание</t>
    </r>
  </si>
  <si>
    <r>
      <rPr>
        <b/>
        <sz val="20"/>
        <rFont val="Times New Roman"/>
        <family val="1"/>
        <charset val="204"/>
      </rPr>
      <t>21</t>
    </r>
  </si>
  <si>
    <r>
      <rPr>
        <sz val="18"/>
        <color theme="1"/>
        <rFont val="Times New Roman"/>
        <family val="1"/>
        <charset val="204"/>
      </rPr>
      <t>ЗКД</t>
    </r>
  </si>
  <si>
    <r>
      <rPr>
        <sz val="18"/>
        <color theme="1"/>
        <rFont val="Times New Roman"/>
        <family val="1"/>
        <charset val="204"/>
      </rPr>
      <t>ЗСД</t>
    </r>
  </si>
  <si>
    <r>
      <rPr>
        <sz val="18"/>
        <color theme="1"/>
        <rFont val="Times New Roman"/>
        <family val="1"/>
        <charset val="204"/>
      </rPr>
      <t>ЗКД/ЗСД</t>
    </r>
  </si>
  <si>
    <r>
      <rPr>
        <b/>
        <sz val="20"/>
        <rFont val="Times New Roman"/>
        <family val="1"/>
        <charset val="204"/>
      </rPr>
      <t>№</t>
    </r>
  </si>
  <si>
    <r>
      <rPr>
        <b/>
        <sz val="20"/>
        <rFont val="Times New Roman"/>
        <family val="1"/>
        <charset val="204"/>
      </rPr>
      <t>Наименование оборудования, изделий и материалов</t>
    </r>
  </si>
  <si>
    <r>
      <rPr>
        <b/>
        <sz val="20"/>
        <rFont val="Times New Roman"/>
        <family val="1"/>
        <charset val="204"/>
      </rPr>
      <t>KKS Здания</t>
    </r>
  </si>
  <si>
    <r>
      <rPr>
        <b/>
        <sz val="20"/>
        <rFont val="Times New Roman"/>
        <family val="1"/>
        <charset val="204"/>
      </rPr>
      <t>KKS 
системы</t>
    </r>
  </si>
  <si>
    <r>
      <rPr>
        <b/>
        <sz val="20"/>
        <rFont val="Times New Roman"/>
        <family val="1"/>
        <charset val="204"/>
      </rPr>
      <t>Шифр рабочей 
документации</t>
    </r>
  </si>
  <si>
    <r>
      <rPr>
        <b/>
        <sz val="20"/>
        <rFont val="Times New Roman"/>
        <family val="1"/>
        <charset val="204"/>
      </rPr>
      <t>Категория сейсмостойкости</t>
    </r>
  </si>
  <si>
    <r>
      <rPr>
        <b/>
        <sz val="20"/>
        <rFont val="Times New Roman"/>
        <family val="1"/>
        <charset val="204"/>
      </rPr>
      <t>Категория обеспечения качества по СТО СМК-ПКФ-015-06</t>
    </r>
  </si>
  <si>
    <r>
      <rPr>
        <b/>
        <sz val="20"/>
        <rFont val="Times New Roman"/>
        <family val="1"/>
        <charset val="204"/>
      </rPr>
      <t>Шифр КМД</t>
    </r>
  </si>
  <si>
    <r>
      <rPr>
        <b/>
        <sz val="20"/>
        <rFont val="Times New Roman"/>
        <family val="1"/>
        <charset val="204"/>
      </rPr>
      <t>Единицы измерения</t>
    </r>
  </si>
  <si>
    <r>
      <rPr>
        <b/>
        <sz val="20"/>
        <rFont val="Times New Roman"/>
        <family val="1"/>
        <charset val="204"/>
      </rPr>
      <t>Количество по КМД</t>
    </r>
  </si>
  <si>
    <r>
      <rPr>
        <b/>
        <sz val="20"/>
        <rFont val="Times New Roman"/>
        <family val="1"/>
        <charset val="204"/>
      </rPr>
      <t>Вес изделий по КМД, кг.</t>
    </r>
  </si>
  <si>
    <r>
      <rPr>
        <b/>
        <sz val="20"/>
        <color theme="1"/>
        <rFont val="Times New Roman"/>
        <family val="1"/>
        <charset val="204"/>
      </rPr>
      <t xml:space="preserve">Материал </t>
    </r>
  </si>
  <si>
    <r>
      <rPr>
        <b/>
        <sz val="20"/>
        <rFont val="Times New Roman"/>
        <family val="1"/>
        <charset val="204"/>
      </rPr>
      <t>1</t>
    </r>
  </si>
  <si>
    <r>
      <rPr>
        <sz val="18"/>
        <color theme="1"/>
        <rFont val="Times New Roman"/>
        <family val="1"/>
        <charset val="204"/>
      </rPr>
      <t>1</t>
    </r>
  </si>
  <si>
    <r>
      <rPr>
        <sz val="18"/>
        <color theme="1"/>
        <rFont val="Times New Roman"/>
        <family val="1"/>
        <charset val="204"/>
      </rPr>
      <t xml:space="preserve">№ TSM-01-21-550 от 01.06.2021 г. </t>
    </r>
  </si>
  <si>
    <r>
      <rPr>
        <sz val="18"/>
        <color theme="1"/>
        <rFont val="Times New Roman"/>
        <family val="1"/>
        <charset val="204"/>
      </rPr>
      <t>-</t>
    </r>
  </si>
  <si>
    <r>
      <rPr>
        <sz val="18"/>
        <rFont val="Times New Roman"/>
        <family val="1"/>
        <charset val="204"/>
      </rPr>
      <t>Сборный</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</si>
  <si>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</si>
  <si>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</si>
  <si>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00SAF20</t>
    </r>
  </si>
  <si>
    <r>
      <rPr>
        <sz val="18"/>
        <color theme="1"/>
        <rFont val="Times New Roman"/>
        <family val="1"/>
        <charset val="204"/>
      </rPr>
      <t>AKU.0120.00UFC.0.HV.TB0002</t>
    </r>
  </si>
  <si>
    <r>
      <rPr>
        <sz val="18"/>
        <color theme="1"/>
        <rFont val="Times New Roman"/>
        <family val="1"/>
        <charset val="204"/>
      </rPr>
      <t>-</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</si>
  <si>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</si>
  <si>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</si>
  <si>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AKU.0120.00UFC.0.HV.TB0002.00SAF20-КМД</t>
    </r>
  </si>
  <si>
    <r>
      <rPr>
        <sz val="18"/>
        <color theme="1"/>
        <rFont val="Times New Roman"/>
        <family val="1"/>
        <charset val="204"/>
      </rPr>
      <t>м2.</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</si>
  <si>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</si>
  <si>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</si>
  <si>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</si>
  <si>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00SAF20</t>
    </r>
  </si>
  <si>
    <r>
      <rPr>
        <sz val="18"/>
        <color theme="1"/>
        <rFont val="Times New Roman"/>
        <family val="1"/>
        <charset val="204"/>
      </rPr>
      <t>AKU.0120.00UFC.0.HV.TB0002</t>
    </r>
  </si>
  <si>
    <r>
      <rPr>
        <b/>
        <sz val="18"/>
        <color theme="1"/>
        <rFont val="Times New Roman"/>
        <family val="1"/>
        <charset val="204"/>
      </rPr>
      <t>-</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</si>
  <si>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</si>
  <si>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</si>
  <si>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</si>
  <si>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</si>
  <si>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AKU.0120.00UFC.0.HV.TB0002.00SAF20-КМД</t>
    </r>
  </si>
  <si>
    <r>
      <rPr>
        <b/>
        <sz val="18"/>
        <rFont val="Times New Roman"/>
        <family val="1"/>
        <charset val="204"/>
      </rPr>
      <t>-</t>
    </r>
  </si>
  <si>
    <r>
      <rPr>
        <sz val="18"/>
        <color theme="1"/>
        <rFont val="Times New Roman"/>
        <family val="1"/>
        <charset val="204"/>
      </rPr>
      <t>ЗКД</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</si>
  <si>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</si>
  <si>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</si>
  <si>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</si>
  <si>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00SAF20</t>
    </r>
  </si>
  <si>
    <r>
      <rPr>
        <sz val="18"/>
        <color theme="1"/>
        <rFont val="Times New Roman"/>
        <family val="1"/>
        <charset val="204"/>
      </rPr>
      <t>AKU.0120.00UFC.0.HV.TB0002</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</si>
  <si>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</si>
  <si>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</si>
  <si>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</si>
  <si>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</si>
  <si>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AKU.0120.00UFC.0.HV.TB0002.00SAF20-КМД</t>
    </r>
  </si>
  <si>
    <r>
      <rPr>
        <sz val="18"/>
        <color theme="1"/>
        <rFont val="Times New Roman"/>
        <family val="1"/>
        <charset val="204"/>
      </rPr>
      <t xml:space="preserve">п.104, п.106, п.108, п.110, п.112 </t>
    </r>
  </si>
  <si>
    <r>
      <rPr>
        <sz val="18"/>
        <color theme="1"/>
        <rFont val="Times New Roman"/>
        <family val="1"/>
        <charset val="204"/>
      </rPr>
      <t>ФЕР 20-01-005-02
ФЕР 20-01-005-03
ФЕР 20-01-005-01
ФЕР 20-01-005-05
ФЕР 20-01-005-04</t>
    </r>
  </si>
  <si>
    <r>
      <rPr>
        <b/>
        <sz val="18"/>
        <rFont val="Times New Roman"/>
        <family val="1"/>
        <charset val="204"/>
      </rPr>
      <t>-</t>
    </r>
  </si>
  <si>
    <r>
      <rPr>
        <sz val="18"/>
        <color theme="1"/>
        <rFont val="Times New Roman"/>
        <family val="1"/>
        <charset val="204"/>
      </rPr>
      <t>ЗКД</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</si>
  <si>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</si>
  <si>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</si>
  <si>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00SAF20</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</si>
  <si>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</si>
  <si>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</si>
  <si>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</si>
  <si>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</si>
  <si>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</si>
  <si>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AKU.0120.00UFC.0.HV.TB0002.00SAF20-КМД</t>
    </r>
  </si>
  <si>
    <r>
      <rPr>
        <sz val="18"/>
        <color theme="1"/>
        <rFont val="Times New Roman"/>
        <family val="1"/>
        <charset val="204"/>
      </rPr>
      <t>кг</t>
    </r>
  </si>
  <si>
    <r>
      <rPr>
        <b/>
        <sz val="18"/>
        <rFont val="Times New Roman"/>
        <family val="1"/>
        <charset val="204"/>
      </rPr>
      <t>-</t>
    </r>
  </si>
  <si>
    <r>
      <rPr>
        <sz val="18"/>
        <color theme="1"/>
        <rFont val="Times New Roman"/>
        <family val="1"/>
        <charset val="204"/>
      </rPr>
      <t>ЗКД</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</si>
  <si>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</si>
  <si>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</si>
  <si>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</si>
  <si>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rFont val="Times New Roman"/>
        <family val="1"/>
        <charset val="204"/>
      </rPr>
      <t>00SAF20</t>
    </r>
  </si>
  <si>
    <r>
      <rPr>
        <sz val="18"/>
        <color theme="1"/>
        <rFont val="Times New Roman"/>
        <family val="1"/>
        <charset val="204"/>
      </rPr>
      <t>AKU.0120.00UFC.0.HV.TB0002</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</si>
  <si>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</si>
  <si>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</si>
  <si>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</si>
  <si>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</si>
  <si>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AKU.0120.00UFC.0.HV.TB0002.00SAF20-КМД</t>
    </r>
  </si>
  <si>
    <r>
      <rPr>
        <sz val="18"/>
        <color theme="1"/>
        <rFont val="Times New Roman"/>
        <family val="1"/>
        <charset val="204"/>
      </rPr>
      <t>кг</t>
    </r>
  </si>
  <si>
    <r>
      <rPr>
        <sz val="18"/>
        <color theme="1"/>
        <rFont val="Times New Roman"/>
        <family val="1"/>
        <charset val="204"/>
      </rPr>
      <t xml:space="preserve">п.104, п.106, п.108, п.110, п.112 </t>
    </r>
  </si>
  <si>
    <r>
      <rPr>
        <sz val="18"/>
        <color theme="1"/>
        <rFont val="Times New Roman"/>
        <family val="1"/>
        <charset val="204"/>
      </rPr>
      <t>ФЕР 20-01-005-02
ФЕР 20-01-005-03
ФЕР 20-01-005-01
ФЕР 20-01-005-05
ФЕР 20-01-005-04</t>
    </r>
  </si>
  <si>
    <r>
      <rPr>
        <b/>
        <sz val="18"/>
        <rFont val="Times New Roman"/>
        <family val="1"/>
        <charset val="204"/>
      </rPr>
      <t>-</t>
    </r>
  </si>
  <si>
    <r>
      <rPr>
        <sz val="18"/>
        <color theme="1"/>
        <rFont val="Times New Roman"/>
        <family val="1"/>
        <charset val="204"/>
      </rPr>
      <t>ЗКД</t>
    </r>
  </si>
  <si>
    <r>
      <rPr>
        <sz val="18"/>
        <color theme="1"/>
        <rFont val="Times New Roman"/>
        <family val="1"/>
        <charset val="204"/>
      </rPr>
      <t>2</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</si>
  <si>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</si>
  <si>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</si>
  <si>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00SAF20</t>
    </r>
  </si>
  <si>
    <r>
      <rPr>
        <sz val="18"/>
        <color theme="1"/>
        <rFont val="Times New Roman"/>
        <family val="1"/>
        <charset val="204"/>
      </rPr>
      <t>AKU.0120.00UFC.0.HV.TB0002</t>
    </r>
  </si>
  <si>
    <r>
      <rPr>
        <sz val="18"/>
        <color theme="1"/>
        <rFont val="Times New Roman"/>
        <family val="1"/>
        <charset val="204"/>
      </rPr>
      <t>-</t>
    </r>
  </si>
  <si>
    <r>
      <rPr>
        <sz val="18"/>
        <color theme="1"/>
        <rFont val="Times New Roman"/>
        <family val="1"/>
        <charset val="204"/>
      </rPr>
      <t>4</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</si>
  <si>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</si>
  <si>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</si>
  <si>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AKU.0120.00UFC.0.HV.TB0002.00SAF20-КМД</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</si>
  <si>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</si>
  <si>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</si>
  <si>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</si>
  <si>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</si>
  <si>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</si>
  <si>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Комплект КМД,
Крепеж (Метизы)</t>
    </r>
  </si>
  <si>
    <r>
      <rPr>
        <sz val="18"/>
        <color theme="1"/>
        <rFont val="Times New Roman"/>
        <family val="1"/>
        <charset val="204"/>
      </rPr>
      <t>II</t>
    </r>
  </si>
  <si>
    <r>
      <rPr>
        <sz val="18"/>
        <color theme="1"/>
        <rFont val="Times New Roman"/>
        <family val="1"/>
        <charset val="204"/>
      </rPr>
      <t>-</t>
    </r>
  </si>
  <si>
    <r>
      <rPr>
        <sz val="18"/>
        <color theme="1"/>
        <rFont val="Times New Roman"/>
        <family val="1"/>
        <charset val="204"/>
      </rPr>
      <t>м2.</t>
    </r>
  </si>
  <si>
    <r>
      <rPr>
        <sz val="18"/>
        <rFont val="Times New Roman"/>
        <family val="1"/>
        <charset val="204"/>
      </rPr>
      <t>Сборный</t>
    </r>
  </si>
  <si>
    <r>
      <rPr>
        <sz val="18"/>
        <rFont val="Times New Roman"/>
        <family val="1"/>
        <charset val="204"/>
      </rPr>
      <t>сборное</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</si>
  <si>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</si>
  <si>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</si>
  <si>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00SAF40</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</si>
  <si>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</si>
  <si>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</si>
  <si>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</si>
  <si>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</si>
  <si>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</si>
  <si>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AKU.0120.00UFC.0.HV.TB0002.00SAF40-КМД</t>
    </r>
  </si>
  <si>
    <r>
      <rPr>
        <sz val="18"/>
        <color theme="1"/>
        <rFont val="Times New Roman"/>
        <family val="1"/>
        <charset val="204"/>
      </rPr>
      <t>м2.</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</si>
  <si>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</si>
  <si>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</si>
  <si>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Болты с гайками и шайбами. Метизы</t>
    </r>
  </si>
  <si>
    <r>
      <rPr>
        <sz val="20"/>
        <color theme="1"/>
        <rFont val="Times New Roman"/>
        <family val="1"/>
        <charset val="204"/>
      </rPr>
      <t>00UFC</t>
    </r>
  </si>
  <si>
    <r>
      <rPr>
        <sz val="18"/>
        <color theme="1"/>
        <rFont val="Times New Roman"/>
        <family val="1"/>
        <charset val="204"/>
      </rPr>
      <t>00SAF40</t>
    </r>
  </si>
  <si>
    <r>
      <rPr>
        <sz val="18"/>
        <color theme="1"/>
        <rFont val="Times New Roman"/>
        <family val="1"/>
        <charset val="204"/>
      </rPr>
      <t>AKU.0120.00UFC.0.HV.TB0002</t>
    </r>
  </si>
  <si>
    <r>
      <rPr>
        <b/>
        <sz val="18"/>
        <color theme="1"/>
        <rFont val="Times New Roman"/>
        <family val="1"/>
        <charset val="204"/>
      </rPr>
      <t>-</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</si>
  <si>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</si>
  <si>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</si>
  <si>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</si>
  <si>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</si>
  <si>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AKU.0120.00UFC.0.HV.TB0002.00SAF40-КМД</t>
    </r>
  </si>
  <si>
    <r>
      <rPr>
        <sz val="18"/>
        <color theme="1"/>
        <rFont val="Times New Roman"/>
        <family val="1"/>
        <charset val="204"/>
      </rPr>
      <t>кг.</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</si>
  <si>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</si>
  <si>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</si>
  <si>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</si>
  <si>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</si>
  <si>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</si>
  <si>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Шнур кремнеземнвй наполненный нитью ШКН(Н) Ø 5мм</t>
    </r>
  </si>
  <si>
    <r>
      <rPr>
        <sz val="20"/>
        <color theme="1"/>
        <rFont val="Times New Roman"/>
        <family val="1"/>
        <charset val="204"/>
      </rPr>
      <t>00UFC</t>
    </r>
  </si>
  <si>
    <r>
      <rPr>
        <sz val="18"/>
        <color theme="1"/>
        <rFont val="Times New Roman"/>
        <family val="1"/>
        <charset val="204"/>
      </rPr>
      <t>00SAF40</t>
    </r>
  </si>
  <si>
    <r>
      <rPr>
        <sz val="18"/>
        <color theme="1"/>
        <rFont val="Times New Roman"/>
        <family val="1"/>
        <charset val="204"/>
      </rPr>
      <t>AKU.0120.00UFC.0.HV.TB0002</t>
    </r>
  </si>
  <si>
    <r>
      <rPr>
        <sz val="18"/>
        <color theme="1"/>
        <rFont val="Times New Roman"/>
        <family val="1"/>
        <charset val="204"/>
      </rPr>
      <t>ШКН(Н)-1-5,0</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</si>
  <si>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</si>
  <si>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</si>
  <si>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</si>
  <si>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</si>
  <si>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AKU.0120.00UFC.0.HV.TB0002.00SAF40-КМД</t>
    </r>
  </si>
  <si>
    <r>
      <rPr>
        <sz val="18"/>
        <color theme="1"/>
        <rFont val="Times New Roman"/>
        <family val="1"/>
        <charset val="204"/>
      </rPr>
      <t>кг</t>
    </r>
  </si>
  <si>
    <r>
      <rPr>
        <sz val="18"/>
        <color theme="1"/>
        <rFont val="Times New Roman"/>
        <family val="1"/>
        <charset val="204"/>
      </rPr>
      <t>п.31, п.35, п.33</t>
    </r>
  </si>
  <si>
    <r>
      <rPr>
        <sz val="18"/>
        <color theme="1"/>
        <rFont val="Times New Roman"/>
        <family val="1"/>
        <charset val="204"/>
      </rPr>
      <t>ФЕР 20-01-005-03
ФЕР 20-01-005-01
ФЕР 20-01-005-04</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</si>
  <si>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</si>
  <si>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</si>
  <si>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</si>
  <si>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</si>
  <si>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</si>
  <si>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 xml:space="preserve">Проволока стальная сварочная </t>
    </r>
  </si>
  <si>
    <r>
      <rPr>
        <sz val="20"/>
        <color theme="1"/>
        <rFont val="Times New Roman"/>
        <family val="1"/>
        <charset val="204"/>
      </rPr>
      <t>00UFC</t>
    </r>
  </si>
  <si>
    <r>
      <rPr>
        <sz val="18"/>
        <rFont val="Times New Roman"/>
        <family val="1"/>
        <charset val="204"/>
      </rPr>
      <t>00SAF40</t>
    </r>
  </si>
  <si>
    <r>
      <rPr>
        <sz val="18"/>
        <color theme="1"/>
        <rFont val="Times New Roman"/>
        <family val="1"/>
        <charset val="204"/>
      </rPr>
      <t>AKU.0120.00UFC.0.HV.TB0002</t>
    </r>
  </si>
  <si>
    <r>
      <rPr>
        <sz val="18"/>
        <color theme="1"/>
        <rFont val="Times New Roman"/>
        <family val="1"/>
        <charset val="204"/>
      </rPr>
      <t>0,8Св-08Г2С</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</si>
  <si>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</si>
  <si>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</si>
  <si>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</si>
  <si>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</si>
  <si>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AKU.0120.00UFC.0.HV.TB0002.00SAF40-КМД</t>
    </r>
  </si>
  <si>
    <r>
      <rPr>
        <sz val="18"/>
        <color theme="1"/>
        <rFont val="Times New Roman"/>
        <family val="1"/>
        <charset val="204"/>
      </rPr>
      <t>кг</t>
    </r>
  </si>
  <si>
    <r>
      <rPr>
        <sz val="18"/>
        <color theme="1"/>
        <rFont val="Times New Roman"/>
        <family val="1"/>
        <charset val="204"/>
      </rPr>
      <t>п.31, п.35, п.33</t>
    </r>
  </si>
  <si>
    <r>
      <rPr>
        <sz val="18"/>
        <color theme="1"/>
        <rFont val="Times New Roman"/>
        <family val="1"/>
        <charset val="204"/>
      </rPr>
      <t>ФЕР 20-01-005-03
ФЕР 20-01-005-01
ФЕР 20-01-005-04</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</si>
  <si>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</si>
  <si>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</si>
  <si>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</si>
  <si>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</si>
  <si>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</si>
  <si>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Сетка металлическая 2-10-2 НУ по ГОСТ 3826-82</t>
    </r>
  </si>
  <si>
    <r>
      <rPr>
        <sz val="20"/>
        <color theme="1"/>
        <rFont val="Times New Roman"/>
        <family val="1"/>
        <charset val="204"/>
      </rPr>
      <t>00UFC</t>
    </r>
  </si>
  <si>
    <r>
      <rPr>
        <sz val="18"/>
        <rFont val="Times New Roman"/>
        <family val="1"/>
        <charset val="204"/>
      </rPr>
      <t>00SAF40</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</si>
  <si>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</si>
  <si>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</si>
  <si>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Рамка металлическая</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</si>
  <si>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</si>
  <si>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</si>
  <si>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</si>
  <si>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AKU.0120.00UFC.0.HV.TB0002.00SAF40-КМД</t>
    </r>
  </si>
  <si>
    <r>
      <rPr>
        <sz val="18"/>
        <color theme="1"/>
        <rFont val="Times New Roman"/>
        <family val="1"/>
        <charset val="204"/>
      </rPr>
      <t>кг</t>
    </r>
  </si>
  <si>
    <r>
      <rPr>
        <sz val="18"/>
        <color theme="1"/>
        <rFont val="Times New Roman"/>
        <family val="1"/>
        <charset val="204"/>
      </rPr>
      <t>ССЦ 19.2.03.08-0001</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</si>
  <si>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</si>
  <si>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</si>
  <si>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</si>
  <si>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4</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</si>
  <si>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</si>
  <si>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</si>
  <si>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</si>
  <si>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</si>
  <si>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</si>
  <si>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Комплект КМД,
Крепеж (Метизы)</t>
    </r>
  </si>
  <si>
    <r>
      <rPr>
        <sz val="18"/>
        <color theme="1"/>
        <rFont val="Times New Roman"/>
        <family val="1"/>
        <charset val="204"/>
      </rPr>
      <t>II</t>
    </r>
  </si>
  <si>
    <r>
      <rPr>
        <sz val="18"/>
        <color theme="1"/>
        <rFont val="Times New Roman"/>
        <family val="1"/>
        <charset val="204"/>
      </rPr>
      <t>-</t>
    </r>
  </si>
  <si>
    <r>
      <rPr>
        <sz val="18"/>
        <color theme="1"/>
        <rFont val="Times New Roman"/>
        <family val="1"/>
        <charset val="204"/>
      </rPr>
      <t>м2.</t>
    </r>
  </si>
  <si>
    <r>
      <rPr>
        <sz val="18"/>
        <rFont val="Times New Roman"/>
        <family val="1"/>
        <charset val="204"/>
      </rPr>
      <t>Сборный</t>
    </r>
  </si>
  <si>
    <r>
      <rPr>
        <sz val="18"/>
        <rFont val="Times New Roman"/>
        <family val="1"/>
        <charset val="204"/>
      </rPr>
      <t>сборное</t>
    </r>
  </si>
  <si>
    <r>
      <rPr>
        <sz val="20"/>
        <color theme="1"/>
        <rFont val="Times New Roman"/>
        <family val="1"/>
        <charset val="204"/>
      </rPr>
      <t>№395 от 29.09.2021</t>
    </r>
  </si>
  <si>
    <r>
      <rPr>
        <sz val="18"/>
        <color theme="1"/>
        <rFont val="Times New Roman"/>
        <family val="1"/>
        <charset val="204"/>
      </rPr>
      <t>Элементы воздуховодов из тонколистовой углеродистой стали 2,0 мм</t>
    </r>
  </si>
  <si>
    <r>
      <rPr>
        <sz val="20"/>
        <color theme="1"/>
        <rFont val="Times New Roman"/>
        <family val="1"/>
        <charset val="204"/>
      </rPr>
      <t>00UFC</t>
    </r>
  </si>
  <si>
    <r>
      <rPr>
        <sz val="18"/>
        <color theme="1"/>
        <rFont val="Times New Roman"/>
        <family val="1"/>
        <charset val="204"/>
      </rPr>
      <t>00SAF90</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</si>
  <si>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</si>
  <si>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</si>
  <si>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</si>
  <si>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</si>
  <si>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</si>
  <si>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AKU.0120.00UFC.0.HV.TB0002.00SAF90-КМД</t>
    </r>
  </si>
  <si>
    <r>
      <rPr>
        <sz val="18"/>
        <color theme="1"/>
        <rFont val="Times New Roman"/>
        <family val="1"/>
        <charset val="204"/>
      </rPr>
      <t>м2.</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</si>
  <si>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</si>
  <si>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</si>
  <si>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</si>
  <si>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Болты с гайками и шайбами. Метизы</t>
    </r>
  </si>
  <si>
    <r>
      <rPr>
        <sz val="20"/>
        <color theme="1"/>
        <rFont val="Times New Roman"/>
        <family val="1"/>
        <charset val="204"/>
      </rPr>
      <t>00UFC</t>
    </r>
  </si>
  <si>
    <r>
      <rPr>
        <sz val="18"/>
        <color theme="1"/>
        <rFont val="Times New Roman"/>
        <family val="1"/>
        <charset val="204"/>
      </rPr>
      <t>00SAF90</t>
    </r>
  </si>
  <si>
    <r>
      <rPr>
        <sz val="18"/>
        <color theme="1"/>
        <rFont val="Times New Roman"/>
        <family val="1"/>
        <charset val="204"/>
      </rPr>
      <t>AKU.0120.00UFC.0.HV.TB0002</t>
    </r>
  </si>
  <si>
    <r>
      <rPr>
        <b/>
        <sz val="18"/>
        <color theme="1"/>
        <rFont val="Times New Roman"/>
        <family val="1"/>
        <charset val="204"/>
      </rPr>
      <t>-</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</si>
  <si>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</si>
  <si>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</si>
  <si>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</si>
  <si>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</si>
  <si>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AKU.0120.00UFC.0.HV.TB0002.00SAF90-КМД</t>
    </r>
  </si>
  <si>
    <r>
      <rPr>
        <sz val="18"/>
        <color theme="1"/>
        <rFont val="Times New Roman"/>
        <family val="1"/>
        <charset val="204"/>
      </rPr>
      <t>кг.</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</si>
  <si>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</si>
  <si>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</si>
  <si>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</si>
  <si>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</si>
  <si>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</si>
  <si>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Шнур кремнеземнвй наполненный нитью ШКН(Н) Ø 5мм</t>
    </r>
  </si>
  <si>
    <r>
      <rPr>
        <sz val="20"/>
        <color theme="1"/>
        <rFont val="Times New Roman"/>
        <family val="1"/>
        <charset val="204"/>
      </rPr>
      <t>00UFC</t>
    </r>
  </si>
  <si>
    <r>
      <rPr>
        <sz val="18"/>
        <color theme="1"/>
        <rFont val="Times New Roman"/>
        <family val="1"/>
        <charset val="204"/>
      </rPr>
      <t>00SAF90</t>
    </r>
  </si>
  <si>
    <r>
      <rPr>
        <sz val="18"/>
        <color theme="1"/>
        <rFont val="Times New Roman"/>
        <family val="1"/>
        <charset val="204"/>
      </rPr>
      <t>AKU.0120.00UFC.0.HV.TB0002</t>
    </r>
  </si>
  <si>
    <r>
      <rPr>
        <sz val="18"/>
        <color theme="1"/>
        <rFont val="Times New Roman"/>
        <family val="1"/>
        <charset val="204"/>
      </rPr>
      <t>ШКН(Н)-1-5,0</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</si>
  <si>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</si>
  <si>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</si>
  <si>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</si>
  <si>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</si>
  <si>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AKU.0120.00UFC.0.HV.TB0002.00SAF90-КМД</t>
    </r>
  </si>
  <si>
    <r>
      <rPr>
        <sz val="18"/>
        <color theme="1"/>
        <rFont val="Times New Roman"/>
        <family val="1"/>
        <charset val="204"/>
      </rPr>
      <t>кг</t>
    </r>
  </si>
  <si>
    <r>
      <rPr>
        <sz val="18"/>
        <color theme="1"/>
        <rFont val="Times New Roman"/>
        <family val="1"/>
        <charset val="204"/>
      </rPr>
      <t>п.155, 157</t>
    </r>
  </si>
  <si>
    <r>
      <rPr>
        <sz val="18"/>
        <color theme="1"/>
        <rFont val="Times New Roman"/>
        <family val="1"/>
        <charset val="204"/>
      </rPr>
      <t>ФЕР 20-01-005-01
ФЕР 20-01-005-05</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</si>
  <si>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</si>
  <si>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</si>
  <si>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</si>
  <si>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</si>
  <si>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</si>
  <si>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 xml:space="preserve">Проволока стальная сварочная </t>
    </r>
  </si>
  <si>
    <r>
      <rPr>
        <sz val="20"/>
        <color theme="1"/>
        <rFont val="Times New Roman"/>
        <family val="1"/>
        <charset val="204"/>
      </rPr>
      <t>00UFC</t>
    </r>
  </si>
  <si>
    <r>
      <rPr>
        <sz val="18"/>
        <rFont val="Times New Roman"/>
        <family val="1"/>
        <charset val="204"/>
      </rPr>
      <t>00SAF90</t>
    </r>
  </si>
  <si>
    <r>
      <rPr>
        <sz val="18"/>
        <color theme="1"/>
        <rFont val="Times New Roman"/>
        <family val="1"/>
        <charset val="204"/>
      </rPr>
      <t>AKU.0120.00UFC.0.HV.TB0002</t>
    </r>
  </si>
  <si>
    <r>
      <rPr>
        <sz val="18"/>
        <color theme="1"/>
        <rFont val="Times New Roman"/>
        <family val="1"/>
        <charset val="204"/>
      </rPr>
      <t>0,8Св-08Г2С</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</si>
  <si>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</si>
  <si>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</si>
  <si>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</si>
  <si>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</si>
  <si>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AKU.0120.00UFC.0.HV.TB0002.00SAF90-КМД</t>
    </r>
  </si>
  <si>
    <r>
      <rPr>
        <sz val="18"/>
        <color theme="1"/>
        <rFont val="Times New Roman"/>
        <family val="1"/>
        <charset val="204"/>
      </rPr>
      <t>кг</t>
    </r>
  </si>
  <si>
    <r>
      <rPr>
        <sz val="18"/>
        <color theme="1"/>
        <rFont val="Times New Roman"/>
        <family val="1"/>
        <charset val="204"/>
      </rPr>
      <t>п.155, 157</t>
    </r>
  </si>
  <si>
    <r>
      <rPr>
        <sz val="18"/>
        <color theme="1"/>
        <rFont val="Times New Roman"/>
        <family val="1"/>
        <charset val="204"/>
      </rPr>
      <t>ФЕР 20-01-005-01
ФЕР 20-01-005-05</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</si>
  <si>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</si>
  <si>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</si>
  <si>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</si>
  <si>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</si>
  <si>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</si>
  <si>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Сетка металлическая 2-10-2 НУ по ГОСТ 3826-82</t>
    </r>
  </si>
  <si>
    <r>
      <rPr>
        <sz val="20"/>
        <color theme="1"/>
        <rFont val="Times New Roman"/>
        <family val="1"/>
        <charset val="204"/>
      </rPr>
      <t>00UFC</t>
    </r>
  </si>
  <si>
    <r>
      <rPr>
        <sz val="18"/>
        <rFont val="Times New Roman"/>
        <family val="1"/>
        <charset val="204"/>
      </rPr>
      <t>00SAF90</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</si>
  <si>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</si>
  <si>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</si>
  <si>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Рамка металлическая</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</si>
  <si>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</si>
  <si>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</si>
  <si>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</si>
  <si>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AKU.0120.00UFC.0.HV.TB0002.00SAF90-КМД</t>
    </r>
  </si>
  <si>
    <r>
      <rPr>
        <sz val="18"/>
        <color theme="1"/>
        <rFont val="Times New Roman"/>
        <family val="1"/>
        <charset val="204"/>
      </rPr>
      <t>кг</t>
    </r>
  </si>
  <si>
    <r>
      <rPr>
        <sz val="18"/>
        <color theme="1"/>
        <rFont val="Times New Roman"/>
        <family val="1"/>
        <charset val="204"/>
      </rPr>
      <t>ССЦ 19.2.03.08-0001</t>
    </r>
  </si>
  <si>
    <r>
      <rPr>
        <b/>
        <sz val="18"/>
        <rFont val="Times New Roman"/>
        <family val="1"/>
        <charset val="204"/>
      </rPr>
      <t>-</t>
    </r>
  </si>
  <si>
    <r>
      <rPr>
        <b/>
        <sz val="18"/>
        <rFont val="Times New Roman"/>
        <family val="1"/>
        <charset val="204"/>
      </rPr>
      <t>-</t>
    </r>
  </si>
  <si>
    <r>
      <rPr>
        <sz val="18"/>
        <color theme="1"/>
        <rFont val="Times New Roman"/>
        <family val="1"/>
        <charset val="204"/>
      </rPr>
      <t>ЗКД/ЗСД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</si>
  <si>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</si>
  <si>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</si>
  <si>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</si>
  <si>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00SAF90</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</si>
  <si>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</si>
  <si>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</si>
  <si>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color theme="1"/>
        <rFont val="Times New Roman"/>
        <family val="1"/>
        <charset val="204"/>
      </rPr>
      <t>II</t>
    </r>
  </si>
  <si>
    <r>
      <rPr>
        <sz val="18"/>
        <color theme="1"/>
        <rFont val="Times New Roman"/>
        <family val="1"/>
        <charset val="204"/>
      </rPr>
      <t>-</t>
    </r>
  </si>
  <si>
    <r>
      <rPr>
        <sz val="18"/>
        <color theme="10"/>
        <rFont val="Times New Roman"/>
        <family val="1"/>
        <charset val="204"/>
      </rPr>
      <t>-</t>
    </r>
  </si>
  <si>
    <r>
      <rPr>
        <sz val="18"/>
        <color theme="1"/>
        <rFont val="Times New Roman"/>
        <family val="1"/>
        <charset val="204"/>
      </rPr>
      <t>шт</t>
    </r>
  </si>
  <si>
    <r>
      <rPr>
        <sz val="18"/>
        <rFont val="Times New Roman"/>
        <family val="1"/>
        <charset val="204"/>
      </rPr>
      <t>Сборный</t>
    </r>
  </si>
  <si>
    <r>
      <rPr>
        <sz val="18"/>
        <rFont val="Times New Roman"/>
        <family val="1"/>
        <charset val="204"/>
      </rPr>
      <t>сборное</t>
    </r>
  </si>
  <si>
    <r>
      <rPr>
        <sz val="18"/>
        <color theme="1"/>
        <rFont val="Times New Roman"/>
        <family val="1"/>
        <charset val="204"/>
      </rPr>
      <t>-</t>
    </r>
  </si>
  <si>
    <r>
      <rPr>
        <sz val="18"/>
        <color theme="1"/>
        <rFont val="Times New Roman"/>
        <family val="1"/>
        <charset val="204"/>
      </rPr>
      <t>6</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</si>
  <si>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</si>
  <si>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</si>
  <si>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</si>
  <si>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</si>
  <si>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</si>
  <si>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Комплект КМД,
Крепеж (Метизы)</t>
    </r>
  </si>
  <si>
    <r>
      <rPr>
        <sz val="18"/>
        <color theme="1"/>
        <rFont val="Times New Roman"/>
        <family val="1"/>
        <charset val="204"/>
      </rPr>
      <t>II</t>
    </r>
  </si>
  <si>
    <r>
      <rPr>
        <sz val="18"/>
        <color theme="1"/>
        <rFont val="Times New Roman"/>
        <family val="1"/>
        <charset val="204"/>
      </rPr>
      <t>-</t>
    </r>
  </si>
  <si>
    <r>
      <rPr>
        <sz val="18"/>
        <color theme="1"/>
        <rFont val="Times New Roman"/>
        <family val="1"/>
        <charset val="204"/>
      </rPr>
      <t>м2.</t>
    </r>
  </si>
  <si>
    <r>
      <rPr>
        <sz val="18"/>
        <rFont val="Times New Roman"/>
        <family val="1"/>
        <charset val="204"/>
      </rPr>
      <t>Сборный</t>
    </r>
  </si>
  <si>
    <r>
      <rPr>
        <sz val="18"/>
        <rFont val="Times New Roman"/>
        <family val="1"/>
        <charset val="204"/>
      </rPr>
      <t>сборное</t>
    </r>
  </si>
  <si>
    <r>
      <rPr>
        <sz val="20"/>
        <color theme="1"/>
        <rFont val="Times New Roman"/>
        <family val="1"/>
        <charset val="204"/>
      </rPr>
      <t>№395 от 29.09.2021</t>
    </r>
  </si>
  <si>
    <r>
      <rPr>
        <sz val="18"/>
        <color theme="1"/>
        <rFont val="Times New Roman"/>
        <family val="1"/>
        <charset val="204"/>
      </rPr>
      <t>Элементы воздуховодов из тонколистовой углеродистой стали 2,0 мм</t>
    </r>
  </si>
  <si>
    <r>
      <rPr>
        <sz val="20"/>
        <color theme="1"/>
        <rFont val="Times New Roman"/>
        <family val="1"/>
        <charset val="204"/>
      </rPr>
      <t>00UFC</t>
    </r>
  </si>
  <si>
    <r>
      <rPr>
        <sz val="18"/>
        <color theme="1"/>
        <rFont val="Times New Roman"/>
        <family val="1"/>
        <charset val="204"/>
      </rPr>
      <t>00SAF91</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</si>
  <si>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</si>
  <si>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</si>
  <si>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</si>
  <si>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</si>
  <si>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</si>
  <si>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AKU.0120.00UFC.0.HV.TB0002.00SAF91-КМД</t>
    </r>
  </si>
  <si>
    <r>
      <rPr>
        <sz val="18"/>
        <color theme="1"/>
        <rFont val="Times New Roman"/>
        <family val="1"/>
        <charset val="204"/>
      </rPr>
      <t>м2.</t>
    </r>
  </si>
  <si>
    <r>
      <rPr>
        <sz val="18"/>
        <color theme="1"/>
        <rFont val="Times New Roman"/>
        <family val="1"/>
        <charset val="204"/>
      </rPr>
      <t>ССЦ 19.1.01.02-0026
ССЦ 19.1.01.02-0030</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</si>
  <si>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</si>
  <si>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</si>
  <si>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Болты с гайками и шайбами. Метизы</t>
    </r>
  </si>
  <si>
    <r>
      <rPr>
        <sz val="20"/>
        <color theme="1"/>
        <rFont val="Times New Roman"/>
        <family val="1"/>
        <charset val="204"/>
      </rPr>
      <t>00UFC</t>
    </r>
  </si>
  <si>
    <r>
      <rPr>
        <sz val="18"/>
        <color theme="1"/>
        <rFont val="Times New Roman"/>
        <family val="1"/>
        <charset val="204"/>
      </rPr>
      <t>00SAF91</t>
    </r>
  </si>
  <si>
    <r>
      <rPr>
        <sz val="18"/>
        <color theme="1"/>
        <rFont val="Times New Roman"/>
        <family val="1"/>
        <charset val="204"/>
      </rPr>
      <t>AKU.0120.00UFC.0.HV.TB0002</t>
    </r>
  </si>
  <si>
    <r>
      <rPr>
        <b/>
        <sz val="18"/>
        <color theme="1"/>
        <rFont val="Times New Roman"/>
        <family val="1"/>
        <charset val="204"/>
      </rPr>
      <t>-</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</si>
  <si>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</si>
  <si>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</si>
  <si>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</si>
  <si>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</si>
  <si>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AKU.0120.00UFC.0.HV.TB0002.00SAF91-КМД</t>
    </r>
  </si>
  <si>
    <r>
      <rPr>
        <sz val="18"/>
        <color theme="1"/>
        <rFont val="Times New Roman"/>
        <family val="1"/>
        <charset val="204"/>
      </rPr>
      <t>кг.</t>
    </r>
  </si>
  <si>
    <r>
      <rPr>
        <sz val="18"/>
        <color theme="1"/>
        <rFont val="Times New Roman"/>
        <family val="1"/>
        <charset val="204"/>
      </rPr>
      <t>ФЕР 20-01-005-01
ФЕР 20-01-005-05</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</si>
  <si>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</si>
  <si>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</si>
  <si>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</si>
  <si>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</si>
  <si>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</si>
  <si>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Шнур кремнеземнвй наполненный нитью ШКН(Н) Ø 5мм</t>
    </r>
  </si>
  <si>
    <r>
      <rPr>
        <sz val="20"/>
        <color theme="1"/>
        <rFont val="Times New Roman"/>
        <family val="1"/>
        <charset val="204"/>
      </rPr>
      <t>00UFC</t>
    </r>
  </si>
  <si>
    <r>
      <rPr>
        <sz val="18"/>
        <color theme="1"/>
        <rFont val="Times New Roman"/>
        <family val="1"/>
        <charset val="204"/>
      </rPr>
      <t>00SAF91</t>
    </r>
  </si>
  <si>
    <r>
      <rPr>
        <sz val="18"/>
        <color theme="1"/>
        <rFont val="Times New Roman"/>
        <family val="1"/>
        <charset val="204"/>
      </rPr>
      <t>AKU.0120.00UFC.0.HV.TB0002</t>
    </r>
  </si>
  <si>
    <r>
      <rPr>
        <sz val="18"/>
        <color theme="1"/>
        <rFont val="Times New Roman"/>
        <family val="1"/>
        <charset val="204"/>
      </rPr>
      <t>ШКН(Н)-1-5,0</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</si>
  <si>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</si>
  <si>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</si>
  <si>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</si>
  <si>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</si>
  <si>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AKU.0120.00UFC.0.HV.TB0002.00SAF91-КМД</t>
    </r>
  </si>
  <si>
    <r>
      <rPr>
        <sz val="18"/>
        <color theme="1"/>
        <rFont val="Times New Roman"/>
        <family val="1"/>
        <charset val="204"/>
      </rPr>
      <t>кг</t>
    </r>
  </si>
  <si>
    <r>
      <rPr>
        <sz val="18"/>
        <color theme="1"/>
        <rFont val="Times New Roman"/>
        <family val="1"/>
        <charset val="204"/>
      </rPr>
      <t>п.172, 174</t>
    </r>
  </si>
  <si>
    <r>
      <rPr>
        <sz val="18"/>
        <color theme="1"/>
        <rFont val="Times New Roman"/>
        <family val="1"/>
        <charset val="204"/>
      </rPr>
      <t>ФЕР 20-01-005-01
ФЕР 20-01-005-05</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</si>
  <si>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</si>
  <si>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</si>
  <si>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</si>
  <si>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</si>
  <si>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</si>
  <si>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 xml:space="preserve">Проволока стальная сварочная </t>
    </r>
  </si>
  <si>
    <r>
      <rPr>
        <sz val="20"/>
        <color theme="1"/>
        <rFont val="Times New Roman"/>
        <family val="1"/>
        <charset val="204"/>
      </rPr>
      <t>00UFC</t>
    </r>
  </si>
  <si>
    <r>
      <rPr>
        <sz val="18"/>
        <rFont val="Times New Roman"/>
        <family val="1"/>
        <charset val="204"/>
      </rPr>
      <t>00SAF91</t>
    </r>
  </si>
  <si>
    <r>
      <rPr>
        <sz val="18"/>
        <color theme="1"/>
        <rFont val="Times New Roman"/>
        <family val="1"/>
        <charset val="204"/>
      </rPr>
      <t>AKU.0120.00UFC.0.HV.TB0002</t>
    </r>
  </si>
  <si>
    <r>
      <rPr>
        <sz val="18"/>
        <color theme="1"/>
        <rFont val="Times New Roman"/>
        <family val="1"/>
        <charset val="204"/>
      </rPr>
      <t>0,8Св-08Г2С</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</si>
  <si>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</si>
  <si>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</si>
  <si>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</si>
  <si>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</si>
  <si>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AKU.0120.00UFC.0.HV.TB0002.00SAF91-КМД</t>
    </r>
  </si>
  <si>
    <r>
      <rPr>
        <sz val="18"/>
        <color theme="1"/>
        <rFont val="Times New Roman"/>
        <family val="1"/>
        <charset val="204"/>
      </rPr>
      <t>кг</t>
    </r>
  </si>
  <si>
    <r>
      <rPr>
        <sz val="18"/>
        <color theme="1"/>
        <rFont val="Times New Roman"/>
        <family val="1"/>
        <charset val="204"/>
      </rPr>
      <t>п.172, 174</t>
    </r>
  </si>
  <si>
    <r>
      <rPr>
        <sz val="18"/>
        <color theme="1"/>
        <rFont val="Times New Roman"/>
        <family val="1"/>
        <charset val="204"/>
      </rPr>
      <t>ФЕР 20-01-005-01
ФЕР 20-01-005-05</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</si>
  <si>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</si>
  <si>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</si>
  <si>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</si>
  <si>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</si>
  <si>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</si>
  <si>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Сетка металлическая 2-10-2 НУ по ГОСТ 3826-82</t>
    </r>
  </si>
  <si>
    <r>
      <rPr>
        <sz val="20"/>
        <color theme="1"/>
        <rFont val="Times New Roman"/>
        <family val="1"/>
        <charset val="204"/>
      </rPr>
      <t>00UFC</t>
    </r>
  </si>
  <si>
    <r>
      <rPr>
        <sz val="18"/>
        <rFont val="Times New Roman"/>
        <family val="1"/>
        <charset val="204"/>
      </rPr>
      <t>00SAF91</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</si>
  <si>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</si>
  <si>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</si>
  <si>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Рамка металлическая</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</si>
  <si>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</si>
  <si>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</si>
  <si>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</si>
  <si>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AKU.0120.00UFC.0.HV.TB0002.00SAF91-КМД</t>
    </r>
  </si>
  <si>
    <r>
      <rPr>
        <sz val="18"/>
        <color theme="1"/>
        <rFont val="Times New Roman"/>
        <family val="1"/>
        <charset val="204"/>
      </rPr>
      <t>кг</t>
    </r>
  </si>
  <si>
    <r>
      <rPr>
        <sz val="18"/>
        <color theme="1"/>
        <rFont val="Times New Roman"/>
        <family val="1"/>
        <charset val="204"/>
      </rPr>
      <t>п.160</t>
    </r>
  </si>
  <si>
    <r>
      <rPr>
        <sz val="18"/>
        <color theme="1"/>
        <rFont val="Times New Roman"/>
        <family val="1"/>
        <charset val="204"/>
      </rPr>
      <t>ССЦ 19.2.03.08-0001</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</si>
  <si>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</si>
  <si>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</si>
  <si>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</si>
  <si>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</si>
  <si>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</si>
  <si>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Лючки питометрической</t>
    </r>
  </si>
  <si>
    <r>
      <rPr>
        <sz val="20"/>
        <color theme="1"/>
        <rFont val="Times New Roman"/>
        <family val="1"/>
        <charset val="204"/>
      </rPr>
      <t>00UFC</t>
    </r>
  </si>
  <si>
    <r>
      <rPr>
        <sz val="18"/>
        <color theme="1"/>
        <rFont val="Times New Roman"/>
        <family val="1"/>
        <charset val="204"/>
      </rPr>
      <t>00SAF91</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</si>
  <si>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</si>
  <si>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</si>
  <si>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Крепеж (Метизы)</t>
    </r>
  </si>
  <si>
    <r>
      <rPr>
        <sz val="18"/>
        <color theme="1"/>
        <rFont val="Times New Roman"/>
        <family val="1"/>
        <charset val="204"/>
      </rPr>
      <t>II</t>
    </r>
  </si>
  <si>
    <r>
      <rPr>
        <sz val="18"/>
        <color theme="1"/>
        <rFont val="Times New Roman"/>
        <family val="1"/>
        <charset val="204"/>
      </rPr>
      <t>-</t>
    </r>
  </si>
  <si>
    <r>
      <rPr>
        <sz val="18"/>
        <color theme="10"/>
        <rFont val="Times New Roman"/>
        <family val="1"/>
        <charset val="204"/>
      </rPr>
      <t>-</t>
    </r>
  </si>
  <si>
    <r>
      <rPr>
        <sz val="18"/>
        <color theme="1"/>
        <rFont val="Times New Roman"/>
        <family val="1"/>
        <charset val="204"/>
      </rPr>
      <t>шт</t>
    </r>
  </si>
  <si>
    <r>
      <rPr>
        <sz val="18"/>
        <rFont val="Times New Roman"/>
        <family val="1"/>
        <charset val="204"/>
      </rPr>
      <t>Сборный</t>
    </r>
  </si>
  <si>
    <r>
      <rPr>
        <sz val="18"/>
        <rFont val="Times New Roman"/>
        <family val="1"/>
        <charset val="204"/>
      </rPr>
      <t>сборное</t>
    </r>
  </si>
  <si>
    <r>
      <rPr>
        <sz val="18"/>
        <color theme="1"/>
        <rFont val="Times New Roman"/>
        <family val="1"/>
        <charset val="204"/>
      </rPr>
      <t>8</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</si>
  <si>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</si>
  <si>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</si>
  <si>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</si>
  <si>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</si>
  <si>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</si>
  <si>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Комплект КМД,
Крепеж (Метизы)</t>
    </r>
  </si>
  <si>
    <r>
      <rPr>
        <sz val="18"/>
        <color theme="1"/>
        <rFont val="Times New Roman"/>
        <family val="1"/>
        <charset val="204"/>
      </rPr>
      <t>II</t>
    </r>
  </si>
  <si>
    <r>
      <rPr>
        <sz val="18"/>
        <color theme="1"/>
        <rFont val="Times New Roman"/>
        <family val="1"/>
        <charset val="204"/>
      </rPr>
      <t>-</t>
    </r>
  </si>
  <si>
    <r>
      <rPr>
        <sz val="18"/>
        <color theme="1"/>
        <rFont val="Times New Roman"/>
        <family val="1"/>
        <charset val="204"/>
      </rPr>
      <t>м2.</t>
    </r>
  </si>
  <si>
    <r>
      <rPr>
        <sz val="18"/>
        <rFont val="Times New Roman"/>
        <family val="1"/>
        <charset val="204"/>
      </rPr>
      <t>Сборный</t>
    </r>
  </si>
  <si>
    <r>
      <rPr>
        <sz val="18"/>
        <rFont val="Times New Roman"/>
        <family val="1"/>
        <charset val="204"/>
      </rPr>
      <t>сборное</t>
    </r>
  </si>
  <si>
    <r>
      <rPr>
        <sz val="20"/>
        <color theme="1"/>
        <rFont val="Times New Roman"/>
        <family val="1"/>
        <charset val="204"/>
      </rPr>
      <t>№395 от 29.09.2021</t>
    </r>
  </si>
  <si>
    <r>
      <rPr>
        <sz val="18"/>
        <color theme="1"/>
        <rFont val="Times New Roman"/>
        <family val="1"/>
        <charset val="204"/>
      </rPr>
      <t>Элементы воздуховодов из тонколистовой углеродистой стали 2,0 мм</t>
    </r>
  </si>
  <si>
    <r>
      <rPr>
        <sz val="20"/>
        <color theme="1"/>
        <rFont val="Times New Roman"/>
        <family val="1"/>
        <charset val="204"/>
      </rPr>
      <t>00UFC</t>
    </r>
  </si>
  <si>
    <r>
      <rPr>
        <sz val="18"/>
        <color theme="1"/>
        <rFont val="Times New Roman"/>
        <family val="1"/>
        <charset val="204"/>
      </rPr>
      <t>00SAF01</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</si>
  <si>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</si>
  <si>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</si>
  <si>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</si>
  <si>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</si>
  <si>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</si>
  <si>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AKU.0120.00UFC.0.HV.TB0002.00SAF01-КМД</t>
    </r>
  </si>
  <si>
    <r>
      <rPr>
        <sz val="18"/>
        <color theme="1"/>
        <rFont val="Times New Roman"/>
        <family val="1"/>
        <charset val="204"/>
      </rPr>
      <t>м2.</t>
    </r>
  </si>
  <si>
    <r>
      <rPr>
        <sz val="18"/>
        <color theme="1"/>
        <rFont val="Times New Roman"/>
        <family val="1"/>
        <charset val="204"/>
      </rPr>
      <t>ЗКД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</si>
  <si>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</si>
  <si>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</si>
  <si>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Болты с гайками и шайбами. Метизы</t>
    </r>
  </si>
  <si>
    <r>
      <rPr>
        <sz val="20"/>
        <color theme="1"/>
        <rFont val="Times New Roman"/>
        <family val="1"/>
        <charset val="204"/>
      </rPr>
      <t>00UFC</t>
    </r>
  </si>
  <si>
    <r>
      <rPr>
        <sz val="18"/>
        <color theme="1"/>
        <rFont val="Times New Roman"/>
        <family val="1"/>
        <charset val="204"/>
      </rPr>
      <t>00SAF01</t>
    </r>
  </si>
  <si>
    <r>
      <rPr>
        <sz val="18"/>
        <color theme="1"/>
        <rFont val="Times New Roman"/>
        <family val="1"/>
        <charset val="204"/>
      </rPr>
      <t>AKU.0120.00UFC.0.HV.TB0002</t>
    </r>
  </si>
  <si>
    <r>
      <rPr>
        <b/>
        <sz val="18"/>
        <color theme="1"/>
        <rFont val="Times New Roman"/>
        <family val="1"/>
        <charset val="204"/>
      </rPr>
      <t>-</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</si>
  <si>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</si>
  <si>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</si>
  <si>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</si>
  <si>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</si>
  <si>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AKU.0120.00UFC.0.HV.TB0002.00SAF01-КМД</t>
    </r>
  </si>
  <si>
    <r>
      <rPr>
        <sz val="18"/>
        <color theme="1"/>
        <rFont val="Times New Roman"/>
        <family val="1"/>
        <charset val="204"/>
      </rPr>
      <t>кг.</t>
    </r>
  </si>
  <si>
    <r>
      <rPr>
        <b/>
        <sz val="18"/>
        <rFont val="Times New Roman"/>
        <family val="1"/>
        <charset val="204"/>
      </rPr>
      <t>-</t>
    </r>
  </si>
  <si>
    <r>
      <rPr>
        <b/>
        <sz val="18"/>
        <rFont val="Times New Roman"/>
        <family val="1"/>
        <charset val="204"/>
      </rPr>
      <t>-</t>
    </r>
  </si>
  <si>
    <r>
      <rPr>
        <sz val="18"/>
        <color theme="1"/>
        <rFont val="Times New Roman"/>
        <family val="1"/>
        <charset val="204"/>
      </rPr>
      <t>ЗКД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</si>
  <si>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</si>
  <si>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</si>
  <si>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Шнур кремнеземнвй наполненный нитью ШКН(Н) Ø 5мм</t>
    </r>
  </si>
  <si>
    <r>
      <rPr>
        <sz val="20"/>
        <color theme="1"/>
        <rFont val="Times New Roman"/>
        <family val="1"/>
        <charset val="204"/>
      </rPr>
      <t>00UFC</t>
    </r>
  </si>
  <si>
    <r>
      <rPr>
        <sz val="18"/>
        <color theme="1"/>
        <rFont val="Times New Roman"/>
        <family val="1"/>
        <charset val="204"/>
      </rPr>
      <t>00SAF01</t>
    </r>
  </si>
  <si>
    <r>
      <rPr>
        <sz val="18"/>
        <color theme="1"/>
        <rFont val="Times New Roman"/>
        <family val="1"/>
        <charset val="204"/>
      </rPr>
      <t>AKU.0120.00UFC.0.HV.TB0002</t>
    </r>
  </si>
  <si>
    <r>
      <rPr>
        <sz val="18"/>
        <color theme="1"/>
        <rFont val="Times New Roman"/>
        <family val="1"/>
        <charset val="204"/>
      </rPr>
      <t>ШКН(Н)-1-5,0</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</si>
  <si>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</si>
  <si>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</si>
  <si>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</si>
  <si>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</si>
  <si>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AKU.0120.00UFC.0.HV.TB0002.00SAF01-КМД</t>
    </r>
  </si>
  <si>
    <r>
      <rPr>
        <sz val="18"/>
        <color theme="1"/>
        <rFont val="Times New Roman"/>
        <family val="1"/>
        <charset val="204"/>
      </rPr>
      <t>кг</t>
    </r>
  </si>
  <si>
    <r>
      <rPr>
        <sz val="18"/>
        <color theme="1"/>
        <rFont val="Times New Roman"/>
        <family val="1"/>
        <charset val="204"/>
      </rPr>
      <t>п.5, 7, 9</t>
    </r>
  </si>
  <si>
    <r>
      <rPr>
        <sz val="18"/>
        <color theme="1"/>
        <rFont val="Times New Roman"/>
        <family val="1"/>
        <charset val="204"/>
      </rPr>
      <t>ФЕР 20-01-005-03
ФЕР 20-01-005-04
ФЕР 20-01-005-01</t>
    </r>
  </si>
  <si>
    <r>
      <rPr>
        <b/>
        <sz val="18"/>
        <rFont val="Times New Roman"/>
        <family val="1"/>
        <charset val="204"/>
      </rPr>
      <t>-</t>
    </r>
  </si>
  <si>
    <r>
      <rPr>
        <b/>
        <sz val="18"/>
        <rFont val="Times New Roman"/>
        <family val="1"/>
        <charset val="204"/>
      </rPr>
      <t>-</t>
    </r>
  </si>
  <si>
    <r>
      <rPr>
        <sz val="18"/>
        <color theme="1"/>
        <rFont val="Times New Roman"/>
        <family val="1"/>
        <charset val="204"/>
      </rPr>
      <t>ЗКД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</si>
  <si>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</si>
  <si>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</si>
  <si>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 xml:space="preserve">Проволока стальная сварочная </t>
    </r>
  </si>
  <si>
    <r>
      <rPr>
        <sz val="20"/>
        <color theme="1"/>
        <rFont val="Times New Roman"/>
        <family val="1"/>
        <charset val="204"/>
      </rPr>
      <t>00UFC</t>
    </r>
  </si>
  <si>
    <r>
      <rPr>
        <sz val="18"/>
        <rFont val="Times New Roman"/>
        <family val="1"/>
        <charset val="204"/>
      </rPr>
      <t>00SAF01</t>
    </r>
  </si>
  <si>
    <r>
      <rPr>
        <sz val="18"/>
        <color theme="1"/>
        <rFont val="Times New Roman"/>
        <family val="1"/>
        <charset val="204"/>
      </rPr>
      <t>AKU.0120.00UFC.0.HV.TB0002</t>
    </r>
  </si>
  <si>
    <r>
      <rPr>
        <sz val="18"/>
        <color theme="1"/>
        <rFont val="Times New Roman"/>
        <family val="1"/>
        <charset val="204"/>
      </rPr>
      <t>0,8Св-08Г2С</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</si>
  <si>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</si>
  <si>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</si>
  <si>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</si>
  <si>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</si>
  <si>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AKU.0120.00UFC.0.HV.TB0002.00SAF01-КМД</t>
    </r>
  </si>
  <si>
    <r>
      <rPr>
        <sz val="18"/>
        <color theme="1"/>
        <rFont val="Times New Roman"/>
        <family val="1"/>
        <charset val="204"/>
      </rPr>
      <t>кг</t>
    </r>
  </si>
  <si>
    <r>
      <rPr>
        <sz val="18"/>
        <color theme="1"/>
        <rFont val="Times New Roman"/>
        <family val="1"/>
        <charset val="204"/>
      </rPr>
      <t>п.5, 7, 9</t>
    </r>
  </si>
  <si>
    <r>
      <rPr>
        <sz val="18"/>
        <color theme="1"/>
        <rFont val="Times New Roman"/>
        <family val="1"/>
        <charset val="204"/>
      </rPr>
      <t>ФЕР 20-01-005-03
ФЕР 20-01-005-04
ФЕР 20-01-005-01</t>
    </r>
  </si>
  <si>
    <r>
      <rPr>
        <b/>
        <sz val="18"/>
        <rFont val="Times New Roman"/>
        <family val="1"/>
        <charset val="204"/>
      </rPr>
      <t>-</t>
    </r>
  </si>
  <si>
    <r>
      <rPr>
        <b/>
        <sz val="18"/>
        <rFont val="Times New Roman"/>
        <family val="1"/>
        <charset val="204"/>
      </rPr>
      <t>-</t>
    </r>
  </si>
  <si>
    <r>
      <rPr>
        <sz val="18"/>
        <color theme="1"/>
        <rFont val="Times New Roman"/>
        <family val="1"/>
        <charset val="204"/>
      </rPr>
      <t>ЗКД</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</si>
  <si>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</si>
  <si>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</si>
  <si>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00SAF01</t>
    </r>
  </si>
  <si>
    <r>
      <rPr>
        <sz val="18"/>
        <color theme="1"/>
        <rFont val="Times New Roman"/>
        <family val="1"/>
        <charset val="204"/>
      </rPr>
      <t>AKU.0120.00UFC.0.HV.TB0002</t>
    </r>
  </si>
  <si>
    <r>
      <rPr>
        <sz val="18"/>
        <color theme="1"/>
        <rFont val="Times New Roman"/>
        <family val="1"/>
        <charset val="204"/>
      </rPr>
      <t>Углеродистая сталь</t>
    </r>
  </si>
  <si>
    <r>
      <rPr>
        <sz val="18"/>
        <color theme="1"/>
        <rFont val="Times New Roman"/>
        <family val="1"/>
        <charset val="204"/>
      </rPr>
      <t>-</t>
    </r>
  </si>
  <si>
    <r>
      <rPr>
        <sz val="18"/>
        <color theme="1"/>
        <rFont val="Times New Roman"/>
        <family val="1"/>
        <charset val="204"/>
      </rPr>
      <t>4</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</si>
  <si>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</si>
  <si>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</si>
  <si>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AKU.0120.00UFC.0.HV.TB0002.00SAF01-КМД</t>
    </r>
  </si>
  <si>
    <r>
      <rPr>
        <sz val="18"/>
        <color theme="1"/>
        <rFont val="Times New Roman"/>
        <family val="1"/>
        <charset val="204"/>
      </rPr>
      <t>шт</t>
    </r>
  </si>
  <si>
    <r>
      <rPr>
        <sz val="18"/>
        <color theme="1"/>
        <rFont val="Times New Roman"/>
        <family val="1"/>
        <charset val="204"/>
      </rPr>
      <t>10</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</si>
  <si>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</si>
  <si>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</si>
  <si>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Лючки питометрической</t>
    </r>
  </si>
  <si>
    <r>
      <rPr>
        <sz val="20"/>
        <color theme="1"/>
        <rFont val="Times New Roman"/>
        <family val="1"/>
        <charset val="204"/>
      </rPr>
      <t>00UFC</t>
    </r>
  </si>
  <si>
    <r>
      <rPr>
        <sz val="18"/>
        <color theme="1"/>
        <rFont val="Times New Roman"/>
        <family val="1"/>
        <charset val="204"/>
      </rPr>
      <t>00SAF01</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</si>
  <si>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</si>
  <si>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</si>
  <si>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Крепеж (Метизы)</t>
    </r>
  </si>
  <si>
    <r>
      <rPr>
        <sz val="18"/>
        <color theme="1"/>
        <rFont val="Times New Roman"/>
        <family val="1"/>
        <charset val="204"/>
      </rPr>
      <t>II</t>
    </r>
  </si>
  <si>
    <r>
      <rPr>
        <sz val="18"/>
        <color theme="1"/>
        <rFont val="Times New Roman"/>
        <family val="1"/>
        <charset val="204"/>
      </rPr>
      <t>-</t>
    </r>
  </si>
  <si>
    <r>
      <rPr>
        <sz val="18"/>
        <color theme="10"/>
        <rFont val="Times New Roman"/>
        <family val="1"/>
        <charset val="204"/>
      </rPr>
      <t>-</t>
    </r>
  </si>
  <si>
    <r>
      <rPr>
        <sz val="18"/>
        <color theme="1"/>
        <rFont val="Times New Roman"/>
        <family val="1"/>
        <charset val="204"/>
      </rPr>
      <t>шт</t>
    </r>
  </si>
  <si>
    <r>
      <rPr>
        <sz val="18"/>
        <rFont val="Times New Roman"/>
        <family val="1"/>
        <charset val="204"/>
      </rPr>
      <t>Сборный</t>
    </r>
  </si>
  <si>
    <r>
      <rPr>
        <sz val="18"/>
        <rFont val="Times New Roman"/>
        <family val="1"/>
        <charset val="204"/>
      </rPr>
      <t>сборное</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</si>
  <si>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</si>
  <si>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</si>
  <si>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</si>
  <si>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AKU.0120.00UFC.0.HV.TB0002</t>
    </r>
  </si>
  <si>
    <r>
      <rPr>
        <sz val="18"/>
        <rFont val="Times New Roman"/>
        <family val="1"/>
        <charset val="204"/>
      </rPr>
      <t>Комплект КМД,
Крепеж (Метизы)</t>
    </r>
  </si>
  <si>
    <r>
      <rPr>
        <sz val="18"/>
        <color theme="1"/>
        <rFont val="Times New Roman"/>
        <family val="1"/>
        <charset val="204"/>
      </rPr>
      <t>II</t>
    </r>
  </si>
  <si>
    <r>
      <rPr>
        <sz val="18"/>
        <color theme="1"/>
        <rFont val="Times New Roman"/>
        <family val="1"/>
        <charset val="204"/>
      </rPr>
      <t>-</t>
    </r>
  </si>
  <si>
    <r>
      <rPr>
        <sz val="18"/>
        <color theme="1"/>
        <rFont val="Times New Roman"/>
        <family val="1"/>
        <charset val="204"/>
      </rPr>
      <t>м2.</t>
    </r>
  </si>
  <si>
    <r>
      <rPr>
        <sz val="18"/>
        <rFont val="Times New Roman"/>
        <family val="1"/>
        <charset val="204"/>
      </rPr>
      <t>Сборный</t>
    </r>
  </si>
  <si>
    <r>
      <rPr>
        <sz val="18"/>
        <rFont val="Times New Roman"/>
        <family val="1"/>
        <charset val="204"/>
      </rPr>
      <t>сборное</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</si>
  <si>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</si>
  <si>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</si>
  <si>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00SAF21</t>
    </r>
  </si>
  <si>
    <r>
      <rPr>
        <sz val="18"/>
        <color theme="1"/>
        <rFont val="Times New Roman"/>
        <family val="1"/>
        <charset val="204"/>
      </rPr>
      <t>AKU.0120.00UFC.0.HV.TB0002</t>
    </r>
  </si>
  <si>
    <r>
      <rPr>
        <sz val="18"/>
        <color theme="1"/>
        <rFont val="Times New Roman"/>
        <family val="1"/>
        <charset val="204"/>
      </rPr>
      <t>-</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</si>
  <si>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</si>
  <si>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</si>
  <si>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AKU.0120.00UFC.0.HV.TB0002.00SAF21-КМД</t>
    </r>
  </si>
  <si>
    <r>
      <rPr>
        <sz val="18"/>
        <color theme="1"/>
        <rFont val="Times New Roman"/>
        <family val="1"/>
        <charset val="204"/>
      </rPr>
      <t>м2.</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</si>
  <si>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</si>
  <si>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</si>
  <si>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</si>
  <si>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Болты с гайками и шайбами. Метизы</t>
    </r>
  </si>
  <si>
    <r>
      <rPr>
        <sz val="20"/>
        <color theme="1"/>
        <rFont val="Times New Roman"/>
        <family val="1"/>
        <charset val="204"/>
      </rPr>
      <t>00UFC</t>
    </r>
  </si>
  <si>
    <r>
      <rPr>
        <sz val="18"/>
        <color theme="1"/>
        <rFont val="Times New Roman"/>
        <family val="1"/>
        <charset val="204"/>
      </rPr>
      <t>00SAF21</t>
    </r>
  </si>
  <si>
    <r>
      <rPr>
        <sz val="18"/>
        <color theme="1"/>
        <rFont val="Times New Roman"/>
        <family val="1"/>
        <charset val="204"/>
      </rPr>
      <t>AKU.0120.00UFC.0.HV.TB0002</t>
    </r>
  </si>
  <si>
    <r>
      <rPr>
        <b/>
        <sz val="18"/>
        <color theme="1"/>
        <rFont val="Times New Roman"/>
        <family val="1"/>
        <charset val="204"/>
      </rPr>
      <t>-</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</si>
  <si>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</si>
  <si>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</si>
  <si>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</si>
  <si>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</si>
  <si>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AKU.0120.00UFC.0.HV.TB0002.00SAF21-КМД</t>
    </r>
  </si>
  <si>
    <r>
      <rPr>
        <sz val="18"/>
        <color theme="1"/>
        <rFont val="Times New Roman"/>
        <family val="1"/>
        <charset val="204"/>
      </rPr>
      <t>кг.</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</si>
  <si>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</si>
  <si>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</si>
  <si>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</si>
  <si>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</si>
  <si>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</si>
  <si>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Шнур кремнеземнвй наполненный нитью ШКН(Н) Ø 5мм</t>
    </r>
  </si>
  <si>
    <r>
      <rPr>
        <sz val="20"/>
        <color theme="1"/>
        <rFont val="Times New Roman"/>
        <family val="1"/>
        <charset val="204"/>
      </rPr>
      <t>00UFC</t>
    </r>
  </si>
  <si>
    <r>
      <rPr>
        <sz val="18"/>
        <color theme="1"/>
        <rFont val="Times New Roman"/>
        <family val="1"/>
        <charset val="204"/>
      </rPr>
      <t>00SAF21</t>
    </r>
  </si>
  <si>
    <r>
      <rPr>
        <sz val="18"/>
        <color theme="1"/>
        <rFont val="Times New Roman"/>
        <family val="1"/>
        <charset val="204"/>
      </rPr>
      <t>AKU.0120.00UFC.0.HV.TB0002</t>
    </r>
  </si>
  <si>
    <r>
      <rPr>
        <sz val="18"/>
        <color theme="1"/>
        <rFont val="Times New Roman"/>
        <family val="1"/>
        <charset val="204"/>
      </rPr>
      <t>ШКН(Н)-1-5,0</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</si>
  <si>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</si>
  <si>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</si>
  <si>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</si>
  <si>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</si>
  <si>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AKU.0120.00UFC.0.HV.TB0002.00SAF21-КМД</t>
    </r>
  </si>
  <si>
    <r>
      <rPr>
        <sz val="18"/>
        <color theme="1"/>
        <rFont val="Times New Roman"/>
        <family val="1"/>
        <charset val="204"/>
      </rPr>
      <t>кг</t>
    </r>
  </si>
  <si>
    <r>
      <rPr>
        <sz val="18"/>
        <color theme="1"/>
        <rFont val="Times New Roman"/>
        <family val="1"/>
        <charset val="204"/>
      </rPr>
      <t>п.133, 135</t>
    </r>
  </si>
  <si>
    <r>
      <rPr>
        <sz val="18"/>
        <color theme="1"/>
        <rFont val="Times New Roman"/>
        <family val="1"/>
        <charset val="204"/>
      </rPr>
      <t>ФЕР 20-01-001-07
ФЕР 20-01-001-10</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</si>
  <si>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</si>
  <si>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</si>
  <si>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</si>
  <si>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</si>
  <si>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</si>
  <si>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 xml:space="preserve">Проволока стальная сварочная </t>
    </r>
  </si>
  <si>
    <r>
      <rPr>
        <sz val="20"/>
        <color theme="1"/>
        <rFont val="Times New Roman"/>
        <family val="1"/>
        <charset val="204"/>
      </rPr>
      <t>00UFC</t>
    </r>
  </si>
  <si>
    <r>
      <rPr>
        <sz val="18"/>
        <rFont val="Times New Roman"/>
        <family val="1"/>
        <charset val="204"/>
      </rPr>
      <t>00SAF21</t>
    </r>
  </si>
  <si>
    <r>
      <rPr>
        <sz val="18"/>
        <color theme="1"/>
        <rFont val="Times New Roman"/>
        <family val="1"/>
        <charset val="204"/>
      </rPr>
      <t>AKU.0120.00UFC.0.HV.TB0002</t>
    </r>
  </si>
  <si>
    <r>
      <rPr>
        <sz val="18"/>
        <color theme="1"/>
        <rFont val="Times New Roman"/>
        <family val="1"/>
        <charset val="204"/>
      </rPr>
      <t>0,8Св-08Г2С</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</si>
  <si>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</si>
  <si>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</si>
  <si>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</si>
  <si>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</si>
  <si>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AKU.0120.00UFC.0.HV.TB0002.00SAF21-КМД</t>
    </r>
  </si>
  <si>
    <r>
      <rPr>
        <sz val="18"/>
        <color theme="1"/>
        <rFont val="Times New Roman"/>
        <family val="1"/>
        <charset val="204"/>
      </rPr>
      <t>кг</t>
    </r>
  </si>
  <si>
    <r>
      <rPr>
        <sz val="18"/>
        <color theme="1"/>
        <rFont val="Times New Roman"/>
        <family val="1"/>
        <charset val="204"/>
      </rPr>
      <t>п.133, 135</t>
    </r>
  </si>
  <si>
    <r>
      <rPr>
        <sz val="18"/>
        <color theme="1"/>
        <rFont val="Times New Roman"/>
        <family val="1"/>
        <charset val="204"/>
      </rPr>
      <t>ФЕР 20-01-001-07
ФЕР 20-01-001-10</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</si>
  <si>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</si>
  <si>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</si>
  <si>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</si>
  <si>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</si>
  <si>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</si>
  <si>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Сетка металлическая 2-10-2 НУ по ГОСТ 3826-82</t>
    </r>
  </si>
  <si>
    <r>
      <rPr>
        <sz val="20"/>
        <color theme="1"/>
        <rFont val="Times New Roman"/>
        <family val="1"/>
        <charset val="204"/>
      </rPr>
      <t>00UFC</t>
    </r>
  </si>
  <si>
    <r>
      <rPr>
        <sz val="18"/>
        <rFont val="Times New Roman"/>
        <family val="1"/>
        <charset val="204"/>
      </rPr>
      <t>00SAF21</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</si>
  <si>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</si>
  <si>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</si>
  <si>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Рамка металлическая</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</si>
  <si>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</si>
  <si>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</si>
  <si>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</si>
  <si>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AKU.0120.00UFC.0.HV.TB0002.00SAF21-КМД</t>
    </r>
  </si>
  <si>
    <r>
      <rPr>
        <sz val="18"/>
        <color theme="1"/>
        <rFont val="Times New Roman"/>
        <family val="1"/>
        <charset val="204"/>
      </rPr>
      <t>кг</t>
    </r>
  </si>
  <si>
    <r>
      <rPr>
        <sz val="18"/>
        <color theme="1"/>
        <rFont val="Times New Roman"/>
        <family val="1"/>
        <charset val="204"/>
      </rPr>
      <t>ССЦ 19.2.03.08-0001</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</si>
  <si>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</si>
  <si>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</si>
  <si>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</si>
  <si>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</si>
  <si>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</si>
  <si>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</si>
  <si>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rFont val="Times New Roman"/>
        <family val="1"/>
        <charset val="204"/>
      </rPr>
      <t>00SAF21</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</si>
  <si>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</si>
  <si>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</si>
  <si>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Рамка металлическая</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</si>
  <si>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</si>
  <si>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</si>
  <si>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</si>
  <si>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AKU.0120.00UFC.0.HV.TB0002.00SAF21-КМД</t>
    </r>
  </si>
  <si>
    <r>
      <rPr>
        <sz val="18"/>
        <color theme="1"/>
        <rFont val="Times New Roman"/>
        <family val="1"/>
        <charset val="204"/>
      </rPr>
      <t>кг</t>
    </r>
  </si>
  <si>
    <r>
      <rPr>
        <sz val="18"/>
        <color theme="1"/>
        <rFont val="Times New Roman"/>
        <family val="1"/>
        <charset val="204"/>
      </rPr>
      <t>п.137</t>
    </r>
  </si>
  <si>
    <r>
      <rPr>
        <sz val="18"/>
        <color theme="1"/>
        <rFont val="Times New Roman"/>
        <family val="1"/>
        <charset val="204"/>
      </rPr>
      <t>ССЦ 19.2.03.08-0001</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</si>
  <si>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</si>
  <si>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</si>
  <si>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</si>
  <si>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</si>
  <si>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</si>
  <si>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Лючки питометрической</t>
    </r>
  </si>
  <si>
    <r>
      <rPr>
        <sz val="20"/>
        <color theme="1"/>
        <rFont val="Times New Roman"/>
        <family val="1"/>
        <charset val="204"/>
      </rPr>
      <t>00UFC</t>
    </r>
  </si>
  <si>
    <r>
      <rPr>
        <sz val="18"/>
        <color theme="1"/>
        <rFont val="Times New Roman"/>
        <family val="1"/>
        <charset val="204"/>
      </rPr>
      <t>00SAF21</t>
    </r>
  </si>
  <si>
    <r>
      <rPr>
        <sz val="18"/>
        <color theme="1"/>
        <rFont val="Times New Roman"/>
        <family val="1"/>
        <charset val="204"/>
      </rPr>
      <t>AKU.0120.00UFC.0.HV.TB0002</t>
    </r>
  </si>
  <si>
    <r>
      <rPr>
        <sz val="18"/>
        <color theme="1"/>
        <rFont val="Times New Roman"/>
        <family val="1"/>
        <charset val="204"/>
      </rPr>
      <t>Сборный из оцинкованной стали</t>
    </r>
  </si>
  <si>
    <r>
      <rPr>
        <sz val="18"/>
        <rFont val="Times New Roman"/>
        <family val="1"/>
        <charset val="204"/>
      </rPr>
      <t>Крепеж (Метизы)</t>
    </r>
  </si>
  <si>
    <r>
      <rPr>
        <sz val="18"/>
        <color theme="1"/>
        <rFont val="Times New Roman"/>
        <family val="1"/>
        <charset val="204"/>
      </rPr>
      <t>II</t>
    </r>
  </si>
  <si>
    <r>
      <rPr>
        <sz val="18"/>
        <color theme="1"/>
        <rFont val="Times New Roman"/>
        <family val="1"/>
        <charset val="204"/>
      </rPr>
      <t>-</t>
    </r>
  </si>
  <si>
    <r>
      <rPr>
        <sz val="18"/>
        <color theme="10"/>
        <rFont val="Times New Roman"/>
        <family val="1"/>
        <charset val="204"/>
      </rPr>
      <t>-</t>
    </r>
  </si>
  <si>
    <r>
      <rPr>
        <sz val="18"/>
        <color theme="1"/>
        <rFont val="Times New Roman"/>
        <family val="1"/>
        <charset val="204"/>
      </rPr>
      <t>шт</t>
    </r>
  </si>
  <si>
    <r>
      <rPr>
        <sz val="18"/>
        <rFont val="Times New Roman"/>
        <family val="1"/>
        <charset val="204"/>
      </rPr>
      <t>Сборный</t>
    </r>
  </si>
  <si>
    <r>
      <rPr>
        <sz val="18"/>
        <rFont val="Times New Roman"/>
        <family val="1"/>
        <charset val="204"/>
      </rPr>
      <t>сборное</t>
    </r>
  </si>
  <si>
    <r>
      <rPr>
        <sz val="18"/>
        <color theme="1"/>
        <rFont val="Times New Roman"/>
        <family val="1"/>
        <charset val="204"/>
      </rPr>
      <t xml:space="preserve">№ TSM-01-21-550 от 01.06.2021 г. </t>
    </r>
  </si>
  <si>
    <r>
      <rPr>
        <sz val="20"/>
        <color theme="1"/>
        <rFont val="Times New Roman"/>
        <family val="1"/>
        <charset val="204"/>
      </rPr>
      <t>№395 от 29.09.2021</t>
    </r>
  </si>
  <si>
    <r>
      <rPr>
        <sz val="20"/>
        <color theme="1"/>
        <rFont val="Times New Roman"/>
        <family val="1"/>
        <charset val="204"/>
      </rPr>
      <t>00UFC</t>
    </r>
  </si>
  <si>
    <r>
      <rPr>
        <sz val="18"/>
        <color theme="1"/>
        <rFont val="Times New Roman"/>
        <family val="1"/>
        <charset val="204"/>
      </rPr>
      <t>AKU.0120.00UFC.0.HV.TB0002</t>
    </r>
  </si>
  <si>
    <r>
      <rPr>
        <sz val="18"/>
        <color theme="1"/>
        <rFont val="Times New Roman"/>
        <family val="1"/>
        <charset val="204"/>
      </rPr>
      <t>Сборный из углеродистой стали</t>
    </r>
  </si>
  <si>
    <r>
      <rPr>
        <sz val="18"/>
        <rFont val="Times New Roman"/>
        <family val="1"/>
        <charset val="204"/>
      </rPr>
      <t>Комплект КМД,
Крепеж (Метизы)</t>
    </r>
  </si>
  <si>
    <r>
      <rPr>
        <sz val="18"/>
        <color theme="1"/>
        <rFont val="Times New Roman"/>
        <family val="1"/>
        <charset val="204"/>
      </rPr>
      <t>II</t>
    </r>
  </si>
  <si>
    <r>
      <rPr>
        <sz val="18"/>
        <color theme="1"/>
        <rFont val="Times New Roman"/>
        <family val="1"/>
        <charset val="204"/>
      </rPr>
      <t>-</t>
    </r>
  </si>
  <si>
    <r>
      <rPr>
        <sz val="18"/>
        <color theme="1"/>
        <rFont val="Times New Roman"/>
        <family val="1"/>
        <charset val="204"/>
      </rPr>
      <t>м2.</t>
    </r>
  </si>
  <si>
    <r>
      <rPr>
        <sz val="18"/>
        <rFont val="Times New Roman"/>
        <family val="1"/>
        <charset val="204"/>
      </rPr>
      <t>Сборный</t>
    </r>
  </si>
  <si>
    <r>
      <rPr>
        <sz val="18"/>
        <rFont val="Times New Roman"/>
        <family val="1"/>
        <charset val="204"/>
      </rPr>
      <t>сборное</t>
    </r>
  </si>
  <si>
    <r>
      <rPr>
        <sz val="20"/>
        <color theme="1"/>
        <rFont val="Times New Roman"/>
        <family val="1"/>
        <charset val="204"/>
      </rPr>
      <t>№395 от 29.09.2021</t>
    </r>
  </si>
  <si>
    <r>
      <rPr>
        <sz val="18"/>
        <color theme="1"/>
        <rFont val="Times New Roman"/>
        <family val="1"/>
        <charset val="204"/>
      </rPr>
      <t>Элементы воздуховодов из тонколистовой оцинкованной стали 0,8 мм</t>
    </r>
  </si>
  <si>
    <r>
      <rPr>
        <sz val="20"/>
        <color theme="1"/>
        <rFont val="Times New Roman"/>
        <family val="1"/>
        <charset val="204"/>
      </rPr>
      <t>00UFC</t>
    </r>
  </si>
  <si>
    <r>
      <rPr>
        <sz val="18"/>
        <color theme="1"/>
        <rFont val="Times New Roman"/>
        <family val="1"/>
        <charset val="204"/>
      </rPr>
      <t>00SAF41</t>
    </r>
  </si>
  <si>
    <r>
      <rPr>
        <sz val="18"/>
        <color theme="1"/>
        <rFont val="Times New Roman"/>
        <family val="1"/>
        <charset val="204"/>
      </rPr>
      <t>AKU.0120.00UFC.0.HV.TB0002</t>
    </r>
  </si>
  <si>
    <r>
      <rPr>
        <sz val="18"/>
        <color theme="1"/>
        <rFont val="Times New Roman"/>
        <family val="1"/>
        <charset val="204"/>
      </rPr>
      <t>01, 02, 03, 04, 05, 06, 07, 220 по ГОСТ 14918-2020</t>
    </r>
  </si>
  <si>
    <r>
      <rPr>
        <sz val="18"/>
        <color theme="1"/>
        <rFont val="Times New Roman"/>
        <family val="1"/>
        <charset val="204"/>
      </rPr>
      <t>-</t>
    </r>
  </si>
  <si>
    <r>
      <rPr>
        <sz val="18"/>
        <color theme="1"/>
        <rFont val="Times New Roman"/>
        <family val="1"/>
        <charset val="204"/>
      </rPr>
      <t>II</t>
    </r>
  </si>
  <si>
    <r>
      <rPr>
        <sz val="18"/>
        <color theme="1"/>
        <rFont val="Times New Roman"/>
        <family val="1"/>
        <charset val="204"/>
      </rPr>
      <t>-</t>
    </r>
  </si>
  <si>
    <r>
      <rPr>
        <u/>
        <sz val="18"/>
        <color theme="10"/>
        <rFont val="Times New Roman"/>
        <family val="1"/>
        <charset val="204"/>
      </rPr>
      <t>AKU.0120.00UFC.0.HV.TB0002.00SAF41-КМД</t>
    </r>
  </si>
  <si>
    <r>
      <rPr>
        <sz val="18"/>
        <color theme="1"/>
        <rFont val="Times New Roman"/>
        <family val="1"/>
        <charset val="204"/>
      </rPr>
      <t>м2.</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</si>
  <si>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</si>
  <si>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</si>
  <si>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</si>
  <si>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Болты с гайками и шайбами. Метизы</t>
    </r>
  </si>
  <si>
    <r>
      <rPr>
        <sz val="20"/>
        <color theme="1"/>
        <rFont val="Times New Roman"/>
        <family val="1"/>
        <charset val="204"/>
      </rPr>
      <t>00UFC</t>
    </r>
  </si>
  <si>
    <r>
      <rPr>
        <sz val="18"/>
        <color theme="1"/>
        <rFont val="Times New Roman"/>
        <family val="1"/>
        <charset val="204"/>
      </rPr>
      <t>00SAF41</t>
    </r>
  </si>
  <si>
    <r>
      <rPr>
        <sz val="18"/>
        <color theme="1"/>
        <rFont val="Times New Roman"/>
        <family val="1"/>
        <charset val="204"/>
      </rPr>
      <t>AKU.0120.00UFC.0.HV.TB0002</t>
    </r>
  </si>
  <si>
    <r>
      <rPr>
        <b/>
        <sz val="18"/>
        <color theme="1"/>
        <rFont val="Times New Roman"/>
        <family val="1"/>
        <charset val="204"/>
      </rPr>
      <t>-</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</si>
  <si>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</si>
  <si>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</si>
  <si>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</si>
  <si>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</si>
  <si>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AKU.0120.00UFC.0.HV.TB0002.00SAF41-КМД</t>
    </r>
  </si>
  <si>
    <r>
      <rPr>
        <sz val="18"/>
        <color theme="1"/>
        <rFont val="Times New Roman"/>
        <family val="1"/>
        <charset val="204"/>
      </rPr>
      <t>кг.</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</si>
  <si>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</si>
  <si>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</si>
  <si>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</si>
  <si>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</si>
  <si>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</si>
  <si>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Шнур кремнеземнвй наполненный нитью ШКН(Н) Ø 5мм</t>
    </r>
  </si>
  <si>
    <r>
      <rPr>
        <sz val="20"/>
        <color theme="1"/>
        <rFont val="Times New Roman"/>
        <family val="1"/>
        <charset val="204"/>
      </rPr>
      <t>00UFC</t>
    </r>
  </si>
  <si>
    <r>
      <rPr>
        <sz val="18"/>
        <color theme="1"/>
        <rFont val="Times New Roman"/>
        <family val="1"/>
        <charset val="204"/>
      </rPr>
      <t>00SAF41</t>
    </r>
  </si>
  <si>
    <r>
      <rPr>
        <sz val="18"/>
        <color theme="1"/>
        <rFont val="Times New Roman"/>
        <family val="1"/>
        <charset val="204"/>
      </rPr>
      <t>AKU.0120.00UFC.0.HV.TB0002</t>
    </r>
  </si>
  <si>
    <r>
      <rPr>
        <sz val="18"/>
        <color theme="1"/>
        <rFont val="Times New Roman"/>
        <family val="1"/>
        <charset val="204"/>
      </rPr>
      <t>ШКН(Н)-1-5,0</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</si>
  <si>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</si>
  <si>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</si>
  <si>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</si>
  <si>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</si>
  <si>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AKU.0120.00UFC.0.HV.TB0002.00SAF41-КМД</t>
    </r>
  </si>
  <si>
    <r>
      <rPr>
        <sz val="18"/>
        <color theme="1"/>
        <rFont val="Times New Roman"/>
        <family val="1"/>
        <charset val="204"/>
      </rPr>
      <t>кг</t>
    </r>
  </si>
  <si>
    <r>
      <rPr>
        <sz val="18"/>
        <color theme="1"/>
        <rFont val="Times New Roman"/>
        <family val="1"/>
        <charset val="204"/>
      </rPr>
      <t>п.56, 58, 59</t>
    </r>
  </si>
  <si>
    <r>
      <rPr>
        <sz val="18"/>
        <color theme="1"/>
        <rFont val="Times New Roman"/>
        <family val="1"/>
        <charset val="204"/>
      </rPr>
      <t>ФЕР 20-01-001-07
ФЕР 20-01-001-11
ФЕР 20-01-001-14</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</si>
  <si>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</si>
  <si>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</si>
  <si>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</si>
  <si>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</si>
  <si>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</si>
  <si>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 xml:space="preserve">Проволока стальная сварочная </t>
    </r>
  </si>
  <si>
    <r>
      <rPr>
        <sz val="20"/>
        <color theme="1"/>
        <rFont val="Times New Roman"/>
        <family val="1"/>
        <charset val="204"/>
      </rPr>
      <t>00UFC</t>
    </r>
  </si>
  <si>
    <r>
      <rPr>
        <sz val="18"/>
        <rFont val="Times New Roman"/>
        <family val="1"/>
        <charset val="204"/>
      </rPr>
      <t>00SAF41</t>
    </r>
  </si>
  <si>
    <r>
      <rPr>
        <sz val="18"/>
        <color theme="1"/>
        <rFont val="Times New Roman"/>
        <family val="1"/>
        <charset val="204"/>
      </rPr>
      <t>AKU.0120.00UFC.0.HV.TB0002</t>
    </r>
  </si>
  <si>
    <r>
      <rPr>
        <sz val="18"/>
        <color theme="1"/>
        <rFont val="Times New Roman"/>
        <family val="1"/>
        <charset val="204"/>
      </rPr>
      <t>0,8Св-08Г2С</t>
    </r>
  </si>
  <si>
    <r>
      <rPr>
        <sz val="18"/>
        <color theme="1"/>
        <rFont val="Times New Roman"/>
        <family val="1"/>
        <charset val="204"/>
      </rPr>
      <t>-</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</si>
  <si>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</si>
  <si>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</si>
  <si>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</si>
  <si>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AKU.0120.00UFC.0.HV.TB0002.00SAF41-КМД</t>
    </r>
  </si>
  <si>
    <r>
      <rPr>
        <sz val="18"/>
        <color theme="1"/>
        <rFont val="Times New Roman"/>
        <family val="1"/>
        <charset val="204"/>
      </rPr>
      <t>кг</t>
    </r>
  </si>
  <si>
    <r>
      <rPr>
        <sz val="18"/>
        <color theme="1"/>
        <rFont val="Times New Roman"/>
        <family val="1"/>
        <charset val="204"/>
      </rPr>
      <t>п.56, 58, 59</t>
    </r>
  </si>
  <si>
    <r>
      <rPr>
        <sz val="18"/>
        <color theme="1"/>
        <rFont val="Times New Roman"/>
        <family val="1"/>
        <charset val="204"/>
      </rPr>
      <t>ФЕР 20-01-001-07
ФЕР 20-01-001-11
ФЕР 20-01-001-14</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</si>
  <si>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</si>
  <si>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</si>
  <si>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</si>
  <si>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</si>
  <si>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</si>
  <si>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Сетка металлическая 2-10-2 НУ по ГОСТ 3826-82</t>
    </r>
  </si>
  <si>
    <r>
      <rPr>
        <sz val="20"/>
        <color theme="1"/>
        <rFont val="Times New Roman"/>
        <family val="1"/>
        <charset val="204"/>
      </rPr>
      <t>00UFC</t>
    </r>
  </si>
  <si>
    <r>
      <rPr>
        <sz val="18"/>
        <rFont val="Times New Roman"/>
        <family val="1"/>
        <charset val="204"/>
      </rPr>
      <t>00SAF41</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</si>
  <si>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</si>
  <si>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</si>
  <si>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Рамка металлическая</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</si>
  <si>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</si>
  <si>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</si>
  <si>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</si>
  <si>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AKU.0120.00UFC.0.HV.TB0002.00SAF41-КМД</t>
    </r>
  </si>
  <si>
    <r>
      <rPr>
        <sz val="18"/>
        <color theme="1"/>
        <rFont val="Times New Roman"/>
        <family val="1"/>
        <charset val="204"/>
      </rPr>
      <t>кг</t>
    </r>
  </si>
  <si>
    <r>
      <rPr>
        <sz val="18"/>
        <color theme="1"/>
        <rFont val="Times New Roman"/>
        <family val="1"/>
        <charset val="204"/>
      </rPr>
      <t>ССЦ 19.2.03.08-0001</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</si>
  <si>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</si>
  <si>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</si>
  <si>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</si>
  <si>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</si>
  <si>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</si>
  <si>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Сетка металлическая 2-10-1 С по ГОСТ 3826-82</t>
    </r>
  </si>
  <si>
    <r>
      <rPr>
        <sz val="20"/>
        <color theme="1"/>
        <rFont val="Times New Roman"/>
        <family val="1"/>
        <charset val="204"/>
      </rPr>
      <t>00UFC</t>
    </r>
  </si>
  <si>
    <r>
      <rPr>
        <sz val="18"/>
        <rFont val="Times New Roman"/>
        <family val="1"/>
        <charset val="204"/>
      </rPr>
      <t>00SAF41</t>
    </r>
  </si>
  <si>
    <r>
      <rPr>
        <sz val="18"/>
        <color theme="1"/>
        <rFont val="Times New Roman"/>
        <family val="1"/>
        <charset val="204"/>
      </rPr>
      <t>AKU.0120.00UFC.0.HV.TB0002</t>
    </r>
  </si>
  <si>
    <r>
      <rPr>
        <sz val="18"/>
        <color theme="1"/>
        <rFont val="Times New Roman"/>
        <family val="1"/>
        <charset val="204"/>
      </rPr>
      <t>Ст3сп, Ст3пс, Ст3сп5,Ст3пс5, ГОСТ 380-2005</t>
    </r>
  </si>
  <si>
    <r>
      <rPr>
        <sz val="18"/>
        <color theme="1"/>
        <rFont val="Times New Roman"/>
        <family val="1"/>
        <charset val="204"/>
      </rPr>
      <t>Рамка металлическая</t>
    </r>
  </si>
  <si>
    <r>
      <rPr>
        <b/>
        <sz val="18"/>
        <rFont val="Times New Roman"/>
        <family val="1"/>
        <charset val="204"/>
      </rPr>
      <t>-</t>
    </r>
  </si>
  <si>
    <r>
      <rPr>
        <sz val="18"/>
        <color theme="1"/>
        <rFont val="Times New Roman"/>
        <family val="1"/>
        <charset val="204"/>
      </rPr>
      <t>-</t>
    </r>
  </si>
  <si>
    <r>
      <rPr>
        <sz val="18"/>
        <color theme="1"/>
        <rFont val="Times New Roman"/>
        <family val="1"/>
        <charset val="204"/>
      </rPr>
      <t>-</t>
    </r>
  </si>
  <si>
    <r>
      <rPr>
        <u/>
        <sz val="18"/>
        <color theme="10"/>
        <rFont val="Times New Roman"/>
        <family val="1"/>
        <charset val="204"/>
      </rPr>
      <t>AKU.0120.00UFC.0.HV.TB0002.00SAF41-КМД</t>
    </r>
  </si>
  <si>
    <r>
      <rPr>
        <sz val="18"/>
        <color theme="1"/>
        <rFont val="Times New Roman"/>
        <family val="1"/>
        <charset val="204"/>
      </rPr>
      <t>кг</t>
    </r>
  </si>
  <si>
    <r>
      <rPr>
        <sz val="18"/>
        <color theme="1"/>
        <rFont val="Times New Roman"/>
        <family val="1"/>
        <charset val="204"/>
      </rPr>
      <t>п.61</t>
    </r>
  </si>
  <si>
    <r>
      <rPr>
        <sz val="18"/>
        <color theme="1"/>
        <rFont val="Times New Roman"/>
        <family val="1"/>
        <charset val="204"/>
      </rPr>
      <t>ССЦ 19.2.03.08-0001</t>
    </r>
  </si>
  <si>
    <r>
      <rPr>
        <b/>
        <sz val="18"/>
        <rFont val="Times New Roman"/>
        <family val="1"/>
        <charset val="204"/>
      </rPr>
      <t>-</t>
    </r>
  </si>
  <si>
    <r>
      <rPr>
        <b/>
        <sz val="18"/>
        <rFont val="Times New Roman"/>
        <family val="1"/>
        <charset val="204"/>
      </rPr>
      <t>-</t>
    </r>
  </si>
  <si>
    <r>
      <rPr>
        <sz val="18"/>
        <color theme="1"/>
        <rFont val="Times New Roman"/>
        <family val="1"/>
        <charset val="204"/>
      </rPr>
      <t>ЗСД</t>
    </r>
  </si>
  <si>
    <r>
      <rPr>
        <sz val="18"/>
        <color theme="1"/>
        <rFont val="Times New Roman"/>
        <family val="1"/>
        <charset val="204"/>
      </rPr>
      <t>14</t>
    </r>
  </si>
  <si>
    <r>
      <rPr>
        <sz val="18"/>
        <color theme="1"/>
        <rFont val="Times New Roman"/>
        <family val="1"/>
        <charset val="204"/>
      </rPr>
      <t xml:space="preserve">№ TSM-01-21-550 от 01.06.2021 г. </t>
    </r>
  </si>
  <si>
    <r>
      <rPr>
        <sz val="20"/>
        <color theme="1"/>
        <rFont val="Times New Roman"/>
        <family val="1"/>
        <charset val="204"/>
      </rPr>
      <t>№395 от 29.09.2021</t>
    </r>
  </si>
  <si>
    <r>
      <rPr>
        <sz val="18"/>
        <color theme="1"/>
        <rFont val="Times New Roman"/>
        <family val="1"/>
        <charset val="204"/>
      </rPr>
      <t>Лючки питометрической</t>
    </r>
  </si>
  <si>
    <r>
      <rPr>
        <sz val="20"/>
        <color theme="1"/>
        <rFont val="Times New Roman"/>
        <family val="1"/>
        <charset val="204"/>
      </rPr>
      <t>00UFC</t>
    </r>
  </si>
  <si>
    <r>
      <rPr>
        <sz val="18"/>
        <color theme="1"/>
        <rFont val="Times New Roman"/>
        <family val="1"/>
        <charset val="204"/>
      </rPr>
      <t>00SAF41</t>
    </r>
  </si>
  <si>
    <r>
      <rPr>
        <sz val="18"/>
        <color theme="1"/>
        <rFont val="Times New Roman"/>
        <family val="1"/>
        <charset val="204"/>
      </rPr>
      <t>AKU.0120.00UFC.0.HV.TB0002</t>
    </r>
  </si>
  <si>
    <r>
      <rPr>
        <sz val="18"/>
        <color theme="1"/>
        <rFont val="Times New Roman"/>
        <family val="1"/>
        <charset val="204"/>
      </rPr>
      <t>Сборный из оцинкованной стали</t>
    </r>
  </si>
  <si>
    <r>
      <rPr>
        <sz val="18"/>
        <rFont val="Times New Roman"/>
        <family val="1"/>
        <charset val="204"/>
      </rPr>
      <t>Крепеж (Метизы)</t>
    </r>
  </si>
  <si>
    <r>
      <rPr>
        <sz val="18"/>
        <color theme="1"/>
        <rFont val="Times New Roman"/>
        <family val="1"/>
        <charset val="204"/>
      </rPr>
      <t>II</t>
    </r>
  </si>
  <si>
    <r>
      <rPr>
        <sz val="18"/>
        <color theme="1"/>
        <rFont val="Times New Roman"/>
        <family val="1"/>
        <charset val="204"/>
      </rPr>
      <t>-</t>
    </r>
  </si>
  <si>
    <r>
      <rPr>
        <sz val="18"/>
        <color theme="10"/>
        <rFont val="Times New Roman"/>
        <family val="1"/>
        <charset val="204"/>
      </rPr>
      <t>-</t>
    </r>
  </si>
  <si>
    <r>
      <rPr>
        <sz val="18"/>
        <color theme="1"/>
        <rFont val="Times New Roman"/>
        <family val="1"/>
        <charset val="204"/>
      </rPr>
      <t>шт</t>
    </r>
  </si>
  <si>
    <r>
      <rPr>
        <sz val="18"/>
        <rFont val="Times New Roman"/>
        <family val="1"/>
        <charset val="204"/>
      </rPr>
      <t>Сборный</t>
    </r>
  </si>
  <si>
    <r>
      <rPr>
        <sz val="18"/>
        <rFont val="Times New Roman"/>
        <family val="1"/>
        <charset val="204"/>
      </rPr>
      <t>сборное</t>
    </r>
  </si>
  <si>
    <r>
      <rPr>
        <b/>
        <sz val="20"/>
        <rFont val="Times New Roman"/>
        <family val="1"/>
        <charset val="204"/>
      </rPr>
      <t>AKU.0120.00UFC.0.HV.TB0002</t>
    </r>
  </si>
  <si>
    <r>
      <rPr>
        <b/>
        <sz val="20"/>
        <rFont val="Times New Roman"/>
        <family val="1"/>
        <charset val="204"/>
      </rPr>
      <t>AKU.0120.00UFC.0.HV.TB0002.00SAF20-КМД</t>
    </r>
  </si>
  <si>
    <r>
      <rPr>
        <b/>
        <sz val="20"/>
        <rFont val="Times New Roman"/>
        <family val="1"/>
        <charset val="204"/>
      </rPr>
      <t>AKU.0120.10UKC.0.HV.TB0002.10KLE23-КМД</t>
    </r>
  </si>
  <si>
    <r>
      <rPr>
        <b/>
        <sz val="20"/>
        <rFont val="Times New Roman"/>
        <family val="1"/>
        <charset val="204"/>
      </rPr>
      <t>AKU.0120.00UFC.0.HV.TB0002.00SAF40-КМД</t>
    </r>
  </si>
  <si>
    <r>
      <rPr>
        <b/>
        <sz val="20"/>
        <rFont val="Times New Roman"/>
        <family val="1"/>
        <charset val="204"/>
      </rPr>
      <t>AKU.0120.10UKC.0.HV.TB0002.10KLE23-КМД</t>
    </r>
  </si>
  <si>
    <r>
      <rPr>
        <b/>
        <sz val="20"/>
        <rFont val="Times New Roman"/>
        <family val="1"/>
        <charset val="204"/>
      </rPr>
      <t>AKU.0120.00UFC.0.HV.TB0002.00SAF90-КМД</t>
    </r>
  </si>
  <si>
    <r>
      <rPr>
        <b/>
        <sz val="20"/>
        <rFont val="Times New Roman"/>
        <family val="1"/>
        <charset val="204"/>
      </rPr>
      <t>AKU.0120.10UKC.0.HV.TB0002.10KLE23-КМД</t>
    </r>
  </si>
  <si>
    <r>
      <rPr>
        <b/>
        <sz val="20"/>
        <rFont val="Times New Roman"/>
        <family val="1"/>
        <charset val="204"/>
      </rPr>
      <t>AKU.0120.00UFC.0.HV.TB0002.00SAF91-КМД</t>
    </r>
  </si>
  <si>
    <r>
      <rPr>
        <b/>
        <sz val="20"/>
        <rFont val="Times New Roman"/>
        <family val="1"/>
        <charset val="204"/>
      </rPr>
      <t>AKU.0120.10UKC.0.HV.TB0002.10KLE23-КМД</t>
    </r>
  </si>
  <si>
    <r>
      <rPr>
        <b/>
        <sz val="20"/>
        <rFont val="Times New Roman"/>
        <family val="1"/>
        <charset val="204"/>
      </rPr>
      <t>AKU.0120.00UFC.0.HV.TB0002.00SAF01-КМД</t>
    </r>
  </si>
  <si>
    <r>
      <rPr>
        <b/>
        <sz val="20"/>
        <rFont val="Times New Roman"/>
        <family val="1"/>
        <charset val="204"/>
      </rPr>
      <t>AKU.0120.00UFC.0.HV.TB0002.00SAF21-КМД</t>
    </r>
  </si>
  <si>
    <r>
      <rPr>
        <b/>
        <sz val="20"/>
        <rFont val="Times New Roman"/>
        <family val="1"/>
        <charset val="204"/>
      </rPr>
      <t>AKU.0120.00UFC.0.HV.TB0002.00SAF41-КМД</t>
    </r>
  </si>
  <si>
    <t>Спецификация на поставку лючков_здание 03UGF_AKUISK-22-674/ Delivery specification for air flow measurement hatches_building 03UGF_AKUISK-22-674</t>
  </si>
  <si>
    <t>№/No.</t>
  </si>
  <si>
    <t>Наименование оборудования, изделий и материалов/ Name of equipment, articles and materials</t>
  </si>
  <si>
    <t>KKS Здания/ KKS of building</t>
  </si>
  <si>
    <t xml:space="preserve">Материал/ Material </t>
  </si>
  <si>
    <t>комплект поставки/ Scope of supply</t>
  </si>
  <si>
    <t>Категория сейсмостойкости/ Seismic category</t>
  </si>
  <si>
    <t>Категория обеспечения качества по СТО СМК-ПКФ-015-06/ Quality assurance category according to STO SMK-PKF-015-06</t>
  </si>
  <si>
    <t>Шифр КМД/ Code of the metal structure detailed drawings</t>
  </si>
  <si>
    <t>Единицы измерения/ Measurement units (MU)</t>
  </si>
  <si>
    <t>Количество по КМД/ Number according to the metal structure detailed drawings</t>
  </si>
  <si>
    <t>Вес изделий по КМД, кг./ Weight of items according to the metal structure detailed drawings, kg</t>
  </si>
  <si>
    <t>Срок поставки/ Time of delivery</t>
  </si>
  <si>
    <t>1</t>
  </si>
  <si>
    <t xml:space="preserve">Лючки для замера расхода воздуха системы вентиляции 00SAS72/ Air flow measurement hatches of ventilation system 00SAS72 </t>
  </si>
  <si>
    <t>03UGF</t>
  </si>
  <si>
    <t>00SAS72</t>
  </si>
  <si>
    <t>AKU.0120.03UGF.SAS.HV.TB0001_C02
AKU.0120.03UGF.SAS.HV.TB0001.S0001_C02</t>
  </si>
  <si>
    <t>Комплект КМД/ Set of metal structure detailed drawings</t>
  </si>
  <si>
    <t>III</t>
  </si>
  <si>
    <t>-</t>
  </si>
  <si>
    <t>AKU.1383.03UGF.SAS.HV.TC1250</t>
  </si>
  <si>
    <t>шт/pcs.</t>
  </si>
  <si>
    <t>0,33* /0.33*</t>
  </si>
  <si>
    <t>Январь 2023**/ January 2023**</t>
  </si>
  <si>
    <t>Итого/ Total:</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</si>
  <si>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</si>
  <si>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</si>
  <si>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 xml:space="preserve">Класс безопасности
по НП-001-97
 (ПНАЭ Г-01-011-97, ОПБ-88/97)/ Safety class according to NP-001-97 (PNAE G-01-011-97, OPB-88/97) </t>
  </si>
  <si>
    <t>Сборный из оцинкованной стали/ Composite, made of galvanized steel</t>
  </si>
  <si>
    <t>Шифр рабочей документации/ Code of detailed design documentation</t>
  </si>
  <si>
    <t>KKS системы/ KKS of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</si>
</sst>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204"/>
      <scheme val="minor"/>
    </font>
    <font>
      <b/>
      <sz val="20"/>
      <color theme="1"/>
      <name val="Times New Roman"/>
      <family val="1"/>
      <charset val="204"/>
    </font>
    <font>
      <b/>
      <sz val="20"/>
      <color rgb="FFC00000"/>
      <name val="Times New Roman"/>
      <family val="1"/>
      <charset val="204"/>
    </font>
    <font>
      <sz val="11"/>
      <color theme="1"/>
      <name val="Times New Roman"/>
      <family val="1"/>
      <charset val="204"/>
    </font>
    <font>
      <b/>
      <sz val="11"/>
      <color theme="1"/>
      <name val="Times New Roman"/>
      <family val="1"/>
      <charset val="204"/>
    </font>
    <font>
      <sz val="10"/>
      <name val="Arial Cyr"/>
      <charset val="204"/>
    </font>
    <font>
      <sz val="12"/>
      <name val="Times New Roman"/>
      <family val="1"/>
      <charset val="204"/>
    </font>
    <font>
      <sz val="11"/>
      <color theme="1"/>
      <name val="Calibri"/>
      <family val="2"/>
      <charset val="204"/>
      <scheme val="minor"/>
    </font>
    <font>
      <b/>
      <sz val="20"/>
      <name val="Times New Roman"/>
      <family val="1"/>
      <charset val="204"/>
    </font>
    <font>
      <sz val="18"/>
      <color theme="1"/>
      <name val="Times New Roman"/>
      <family val="1"/>
      <charset val="204"/>
    </font>
    <font>
      <sz val="26"/>
      <color theme="1"/>
      <name val="Times New Roman"/>
      <family val="1"/>
      <charset val="204"/>
    </font>
    <font>
      <b/>
      <sz val="45"/>
      <color theme="1"/>
      <name val="Times New Roman"/>
      <family val="1"/>
      <charset val="204"/>
    </font>
    <font>
      <b/>
      <sz val="48"/>
      <color theme="1"/>
      <name val="Times New Roman"/>
      <family val="1"/>
      <charset val="204"/>
    </font>
    <font>
      <sz val="11"/>
      <color rgb="FF000000"/>
      <name val="Calibri"/>
      <family val="2"/>
      <charset val="204"/>
    </font>
    <font>
      <sz val="45"/>
      <color theme="1"/>
      <name val="Times New Roman"/>
      <family val="1"/>
      <charset val="204"/>
    </font>
    <font>
      <sz val="10"/>
      <name val="Arial"/>
      <family val="2"/>
      <charset val="204"/>
    </font>
    <font>
      <sz val="20"/>
      <color theme="1"/>
      <name val="Times New Roman"/>
      <family val="1"/>
      <charset val="204"/>
    </font>
    <font>
      <sz val="18"/>
      <name val="Times New Roman"/>
      <family val="1"/>
      <charset val="204"/>
    </font>
    <font>
      <u/>
      <sz val="11"/>
      <color theme="10"/>
      <name val="Calibri"/>
      <family val="2"/>
      <charset val="204"/>
      <scheme val="minor"/>
    </font>
    <font>
      <u/>
      <sz val="18"/>
      <color theme="10"/>
      <name val="Times New Roman"/>
      <family val="1"/>
      <charset val="204"/>
    </font>
    <font>
      <b/>
      <sz val="18"/>
      <color theme="1"/>
      <name val="Times New Roman"/>
      <family val="1"/>
      <charset val="204"/>
    </font>
    <font>
      <b/>
      <sz val="18"/>
      <name val="Times New Roman"/>
      <family val="1"/>
      <charset val="204"/>
    </font>
    <font>
      <b/>
      <sz val="24"/>
      <name val="Times New Roman"/>
      <family val="1"/>
      <charset val="204"/>
    </font>
    <font>
      <b/>
      <sz val="45"/>
      <name val="Times New Roman"/>
      <family val="1"/>
      <charset val="204"/>
    </font>
    <font>
      <sz val="18"/>
      <color theme="10"/>
      <name val="Times New Roman"/>
      <family val="1"/>
      <charset val="204"/>
    </font>
    <font>
      <sz val="18"/>
      <color rgb="FFFF0000"/>
      <name val="Times New Roman"/>
      <family val="1"/>
      <charset val="204"/>
    </font>
    <font>
      <sz val="10"/>
      <color indexed="8"/>
      <name val="Arial"/>
      <family val="2"/>
    </font>
    <font>
      <b/>
      <sz val="18"/>
      <color rgb="FFC00000"/>
      <name val="Times New Roman"/>
      <family val="1"/>
      <charset val="204"/>
    </font>
    <font>
      <sz val="18"/>
      <name val="Calibri"/>
      <family val="2"/>
      <charset val="204"/>
      <scheme val="minor"/>
    </font>
    <font>
      <sz val="18"/>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5" fillId="0" borderId="0"/>
    <xf numFmtId="0" fontId="7" fillId="0" borderId="0"/>
    <xf numFmtId="0" fontId="7" fillId="0" borderId="0"/>
    <xf numFmtId="0" fontId="13" fillId="0" borderId="0"/>
    <xf numFmtId="0" fontId="15" fillId="0" borderId="0"/>
    <xf numFmtId="0" fontId="18" fillId="0" borderId="0" applyNumberFormat="0" applyFill="0" applyBorder="0" applyAlignment="0" applyProtection="0"/>
    <xf numFmtId="0" fontId="26" fillId="0" borderId="0"/>
  </cellStyleXfs>
  <cellXfs count="136">
    <xf numFmtId="0" fontId="0" fillId="0" borderId="0" xfId="0"/>
    <xf numFmtId="0" fontId="3" fillId="0" borderId="0" xfId="0" applyFont="1"/>
    <xf numFmtId="0" fontId="3" fillId="0" borderId="0" xfId="0" applyFont="1" applyAlignment="1">
      <alignment horizontal="center"/>
    </xf>
    <xf numFmtId="0" fontId="6" fillId="0" borderId="0" xfId="0" applyFont="1" applyFill="1" applyAlignment="1">
      <alignment vertical="center" wrapText="1"/>
    </xf>
    <xf numFmtId="0" fontId="6" fillId="0" borderId="0" xfId="0" applyFont="1" applyFill="1"/>
    <xf numFmtId="3" fontId="3" fillId="0" borderId="0" xfId="0" applyNumberFormat="1" applyFont="1"/>
    <xf numFmtId="0" fontId="3" fillId="2" borderId="0" xfId="0" applyFont="1" applyFill="1"/>
    <xf numFmtId="0" fontId="6" fillId="2" borderId="0" xfId="0" applyFont="1" applyFill="1" applyAlignment="1">
      <alignment vertical="center" wrapText="1"/>
    </xf>
    <xf numFmtId="0" fontId="6" fillId="2" borderId="0" xfId="0" applyFont="1" applyFill="1"/>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2" fillId="0" borderId="0" xfId="0" applyFont="1" applyBorder="1" applyAlignment="1">
      <alignment vertical="center" wrapText="1" shrinkToFit="1"/>
    </xf>
    <xf numFmtId="3" fontId="1" fillId="0" borderId="0" xfId="0" applyNumberFormat="1" applyFont="1" applyBorder="1" applyAlignment="1">
      <alignment vertical="center" wrapText="1" shrinkToFit="1"/>
    </xf>
    <xf numFmtId="0" fontId="4" fillId="0" borderId="0" xfId="0" applyFont="1"/>
    <xf numFmtId="0" fontId="10" fillId="0" borderId="0" xfId="0" applyFont="1" applyAlignment="1">
      <alignment horizontal="center" vertical="center"/>
    </xf>
    <xf numFmtId="0" fontId="11" fillId="0" borderId="0" xfId="0" applyFont="1"/>
    <xf numFmtId="0" fontId="11" fillId="0" borderId="0" xfId="0" applyFont="1" applyAlignment="1">
      <alignment textRotation="90"/>
    </xf>
    <xf numFmtId="0" fontId="11"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xf numFmtId="0" fontId="12" fillId="0" borderId="0" xfId="0" applyFont="1" applyAlignment="1">
      <alignment vertical="center"/>
    </xf>
    <xf numFmtId="0" fontId="14" fillId="2" borderId="0" xfId="0" applyFont="1" applyFill="1"/>
    <xf numFmtId="49" fontId="3" fillId="2" borderId="0" xfId="0" applyNumberFormat="1" applyFont="1" applyFill="1" applyAlignment="1">
      <alignment wrapText="1"/>
    </xf>
    <xf numFmtId="0" fontId="11" fillId="0" borderId="0" xfId="0" applyFont="1" applyAlignment="1">
      <alignment horizontal="center" vertical="center"/>
    </xf>
    <xf numFmtId="49" fontId="9" fillId="0" borderId="0" xfId="0" applyNumberFormat="1" applyFont="1"/>
    <xf numFmtId="49" fontId="11" fillId="0" borderId="0" xfId="0" applyNumberFormat="1" applyFont="1" applyAlignment="1">
      <alignment vertical="center"/>
    </xf>
    <xf numFmtId="0" fontId="1" fillId="0" borderId="4"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49" fontId="8" fillId="0" borderId="2" xfId="0"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49" fontId="9" fillId="3" borderId="5" xfId="0" applyNumberFormat="1" applyFont="1" applyFill="1" applyBorder="1" applyAlignment="1">
      <alignment horizontal="center" vertical="center" wrapText="1"/>
    </xf>
    <xf numFmtId="49" fontId="16"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0" fontId="17" fillId="3" borderId="6"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9" fontId="19" fillId="2" borderId="5" xfId="6" applyNumberFormat="1"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2" fontId="17" fillId="2" borderId="6" xfId="0" applyNumberFormat="1"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49" fontId="21" fillId="2" borderId="6"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2" fontId="21" fillId="2" borderId="6"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0" fontId="17" fillId="2" borderId="6" xfId="0" applyNumberFormat="1" applyFont="1" applyFill="1" applyBorder="1" applyAlignment="1">
      <alignment horizontal="center" vertical="center" wrapText="1"/>
    </xf>
    <xf numFmtId="0" fontId="17" fillId="2" borderId="6" xfId="0"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16"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49" fontId="19" fillId="3" borderId="5" xfId="6" applyNumberFormat="1" applyFont="1" applyFill="1" applyBorder="1" applyAlignment="1">
      <alignment horizontal="center" vertical="center" wrapText="1"/>
    </xf>
    <xf numFmtId="2" fontId="9" fillId="3" borderId="6" xfId="0" applyNumberFormat="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16" fillId="3" borderId="6" xfId="0" applyNumberFormat="1" applyFont="1" applyFill="1" applyBorder="1" applyAlignment="1">
      <alignment horizontal="center" vertical="center" wrapText="1"/>
    </xf>
    <xf numFmtId="2" fontId="17" fillId="3" borderId="6" xfId="0" applyNumberFormat="1" applyFont="1" applyFill="1" applyBorder="1" applyAlignment="1">
      <alignment horizontal="center" vertical="center" wrapText="1"/>
    </xf>
    <xf numFmtId="0" fontId="21" fillId="2" borderId="6" xfId="0" applyFont="1" applyFill="1" applyBorder="1" applyAlignment="1">
      <alignment horizontal="center" vertical="center" wrapText="1"/>
    </xf>
    <xf numFmtId="49" fontId="22"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3" fillId="0" borderId="0" xfId="0" applyFont="1" applyAlignment="1"/>
    <xf numFmtId="0" fontId="9" fillId="0" borderId="0" xfId="0" applyFont="1" applyAlignment="1"/>
    <xf numFmtId="3" fontId="3" fillId="0" borderId="0" xfId="0" applyNumberFormat="1" applyFont="1" applyAlignment="1"/>
    <xf numFmtId="49" fontId="8" fillId="0" borderId="0" xfId="0" applyNumberFormat="1" applyFont="1" applyFill="1" applyBorder="1" applyAlignment="1">
      <alignment horizontal="center" vertical="center"/>
    </xf>
    <xf numFmtId="49" fontId="23" fillId="0" borderId="0" xfId="3" applyNumberFormat="1" applyFont="1" applyAlignment="1">
      <alignment vertical="center"/>
    </xf>
    <xf numFmtId="0" fontId="23" fillId="0" borderId="0" xfId="3" applyFont="1" applyAlignment="1">
      <alignment vertical="center"/>
    </xf>
    <xf numFmtId="0" fontId="14" fillId="0" borderId="0" xfId="0" applyFont="1" applyAlignment="1">
      <alignment horizontal="center"/>
    </xf>
    <xf numFmtId="3" fontId="14" fillId="0" borderId="0" xfId="0" applyNumberFormat="1" applyFont="1"/>
    <xf numFmtId="4" fontId="14" fillId="0" borderId="0" xfId="0" applyNumberFormat="1" applyFont="1"/>
    <xf numFmtId="14" fontId="14" fillId="0" borderId="0" xfId="0" applyNumberFormat="1" applyFont="1"/>
    <xf numFmtId="0" fontId="14" fillId="0" borderId="0" xfId="0" applyFont="1" applyAlignment="1">
      <alignment textRotation="90"/>
    </xf>
    <xf numFmtId="0" fontId="14" fillId="0" borderId="0" xfId="0" applyFont="1" applyAlignment="1">
      <alignment horizontal="center" vertical="center" wrapText="1"/>
    </xf>
    <xf numFmtId="49" fontId="24" fillId="3" borderId="5" xfId="6" applyNumberFormat="1" applyFont="1" applyFill="1" applyBorder="1" applyAlignment="1">
      <alignment horizontal="center" vertical="center" wrapText="1"/>
    </xf>
    <xf numFmtId="0" fontId="19" fillId="3" borderId="5" xfId="6"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7" fillId="0" borderId="0" xfId="7" applyFont="1" applyFill="1" applyBorder="1" applyAlignment="1">
      <alignment horizontal="left" vertical="center"/>
    </xf>
    <xf numFmtId="49" fontId="19" fillId="0" borderId="7" xfId="6" applyNumberFormat="1" applyFont="1" applyFill="1" applyBorder="1" applyAlignment="1">
      <alignment horizontal="center" vertical="center" wrapText="1"/>
    </xf>
    <xf numFmtId="0" fontId="17" fillId="0" borderId="0" xfId="7" applyFont="1" applyFill="1" applyBorder="1" applyAlignment="1">
      <alignment horizontal="left" vertical="center" wrapText="1"/>
    </xf>
    <xf numFmtId="3" fontId="8" fillId="0" borderId="1" xfId="0" applyNumberFormat="1" applyFont="1" applyFill="1" applyBorder="1" applyAlignment="1">
      <alignment horizontal="center" vertical="center" textRotation="90" wrapText="1" shrinkToFit="1"/>
    </xf>
    <xf numFmtId="3" fontId="8" fillId="0" borderId="3" xfId="0" applyNumberFormat="1" applyFont="1" applyFill="1" applyBorder="1" applyAlignment="1">
      <alignment horizontal="center" vertical="center" textRotation="90" wrapText="1" shrinkToFit="1"/>
    </xf>
    <xf numFmtId="0" fontId="11" fillId="0" borderId="0" xfId="0" applyFont="1" applyAlignment="1">
      <alignment horizontal="right" vertical="center"/>
    </xf>
    <xf numFmtId="0" fontId="8" fillId="0" borderId="1" xfId="0" applyFont="1" applyFill="1" applyBorder="1" applyAlignment="1">
      <alignment horizontal="center" vertical="center" textRotation="90" wrapText="1" shrinkToFit="1"/>
    </xf>
    <xf numFmtId="0" fontId="8" fillId="0" borderId="3" xfId="0" applyFont="1" applyFill="1" applyBorder="1" applyAlignment="1">
      <alignment horizontal="center" vertical="center" textRotation="90" wrapText="1" shrinkToFit="1"/>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2" borderId="1" xfId="0" applyFont="1" applyFill="1" applyBorder="1" applyAlignment="1">
      <alignment horizontal="center" vertical="center" textRotation="90" wrapText="1" shrinkToFit="1"/>
    </xf>
    <xf numFmtId="0" fontId="8" fillId="2" borderId="3" xfId="0" applyFont="1" applyFill="1" applyBorder="1" applyAlignment="1">
      <alignment horizontal="center" vertical="center" textRotation="90" wrapText="1" shrinkToFit="1"/>
    </xf>
    <xf numFmtId="0" fontId="20" fillId="0" borderId="0" xfId="0" applyFont="1" applyAlignment="1">
      <alignment horizontal="center" vertical="center" wrapText="1"/>
    </xf>
    <xf numFmtId="0" fontId="9" fillId="2" borderId="0" xfId="0" applyFont="1" applyFill="1"/>
    <xf numFmtId="0" fontId="9" fillId="0" borderId="0" xfId="0" applyFont="1"/>
    <xf numFmtId="49" fontId="9" fillId="2" borderId="0" xfId="0" applyNumberFormat="1" applyFont="1" applyFill="1" applyAlignment="1">
      <alignment wrapText="1"/>
    </xf>
    <xf numFmtId="0" fontId="20" fillId="0" borderId="0" xfId="0" applyFont="1" applyBorder="1" applyAlignment="1">
      <alignment vertical="center" wrapText="1" shrinkToFit="1"/>
    </xf>
    <xf numFmtId="0" fontId="20" fillId="0" borderId="0" xfId="0" applyFont="1" applyBorder="1" applyAlignment="1">
      <alignment horizontal="center" vertical="center" wrapText="1" shrinkToFit="1"/>
    </xf>
    <xf numFmtId="0" fontId="27" fillId="0" borderId="0" xfId="0" applyFont="1" applyBorder="1" applyAlignment="1">
      <alignment vertical="center" wrapText="1" shrinkToFit="1"/>
    </xf>
    <xf numFmtId="3" fontId="20" fillId="0" borderId="0" xfId="0" applyNumberFormat="1" applyFont="1" applyBorder="1" applyAlignment="1">
      <alignment vertical="center" wrapText="1" shrinkToFit="1"/>
    </xf>
    <xf numFmtId="0" fontId="17" fillId="0" borderId="0" xfId="0" applyFont="1" applyFill="1" applyAlignment="1">
      <alignment vertical="center" wrapText="1"/>
    </xf>
    <xf numFmtId="0" fontId="17" fillId="2" borderId="0" xfId="0" applyFont="1" applyFill="1" applyAlignment="1">
      <alignment vertical="center" wrapText="1"/>
    </xf>
    <xf numFmtId="0" fontId="17" fillId="2" borderId="0" xfId="0" applyFont="1" applyFill="1"/>
    <xf numFmtId="0" fontId="17" fillId="0" borderId="0" xfId="0" applyFont="1" applyFill="1"/>
    <xf numFmtId="0" fontId="9" fillId="0" borderId="0" xfId="0" applyFont="1" applyFill="1"/>
    <xf numFmtId="49" fontId="9" fillId="0" borderId="0" xfId="0" applyNumberFormat="1" applyFont="1" applyFill="1" applyAlignment="1">
      <alignment wrapText="1"/>
    </xf>
    <xf numFmtId="0" fontId="9" fillId="0" borderId="0" xfId="0" applyFont="1" applyFill="1" applyAlignment="1">
      <alignment horizontal="center"/>
    </xf>
    <xf numFmtId="0" fontId="20" fillId="0" borderId="0" xfId="0" applyFont="1" applyFill="1"/>
    <xf numFmtId="3" fontId="9" fillId="0" borderId="0" xfId="0" applyNumberFormat="1" applyFont="1" applyFill="1"/>
    <xf numFmtId="0" fontId="17" fillId="0" borderId="0" xfId="7" applyFont="1" applyFill="1" applyBorder="1" applyAlignment="1">
      <alignment vertical="center" wrapText="1"/>
    </xf>
    <xf numFmtId="0" fontId="28" fillId="0" borderId="0" xfId="0" applyFont="1" applyFill="1" applyBorder="1"/>
    <xf numFmtId="0" fontId="28" fillId="0" borderId="0" xfId="0" applyFont="1" applyBorder="1"/>
    <xf numFmtId="0" fontId="28" fillId="0" borderId="0" xfId="0" applyFont="1"/>
    <xf numFmtId="0" fontId="29" fillId="0" borderId="0" xfId="0" applyFont="1"/>
    <xf numFmtId="0" fontId="9" fillId="0" borderId="0" xfId="0" applyFont="1" applyAlignment="1">
      <alignment horizontal="center"/>
    </xf>
    <xf numFmtId="0" fontId="20" fillId="0" borderId="0" xfId="0" applyFont="1"/>
    <xf numFmtId="3" fontId="9" fillId="0" borderId="0" xfId="0" applyNumberFormat="1" applyFont="1"/>
    <xf numFmtId="2" fontId="9" fillId="0" borderId="7" xfId="0" applyNumberFormat="1" applyFont="1" applyFill="1" applyBorder="1" applyAlignment="1">
      <alignment horizontal="center" vertical="center" wrapText="1"/>
    </xf>
    <xf numFmtId="0" fontId="9" fillId="0" borderId="8" xfId="6" applyFont="1" applyFill="1" applyBorder="1" applyAlignment="1">
      <alignment horizontal="right" vertical="center" wrapText="1"/>
    </xf>
    <xf numFmtId="0" fontId="9" fillId="0" borderId="9" xfId="6" applyFont="1" applyFill="1" applyBorder="1" applyAlignment="1">
      <alignment horizontal="right" vertical="center" wrapText="1"/>
    </xf>
    <xf numFmtId="14" fontId="17"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shrinkToFit="1"/>
    </xf>
    <xf numFmtId="0" fontId="17" fillId="0" borderId="7" xfId="0" applyFont="1" applyFill="1" applyBorder="1" applyAlignment="1">
      <alignment horizontal="center" vertical="center" textRotation="90" wrapText="1" shrinkToFit="1"/>
    </xf>
    <xf numFmtId="0" fontId="17" fillId="2" borderId="7" xfId="0" applyFont="1" applyFill="1" applyBorder="1" applyAlignment="1">
      <alignment horizontal="center" vertical="center" textRotation="90" wrapText="1" shrinkToFit="1"/>
    </xf>
    <xf numFmtId="3" fontId="17" fillId="0" borderId="7" xfId="0" applyNumberFormat="1" applyFont="1" applyFill="1" applyBorder="1" applyAlignment="1">
      <alignment horizontal="center" vertical="center" textRotation="90" wrapText="1" shrinkToFit="1"/>
    </xf>
    <xf numFmtId="49" fontId="17" fillId="0" borderId="7" xfId="0" applyNumberFormat="1" applyFont="1" applyFill="1" applyBorder="1" applyAlignment="1">
      <alignment horizontal="center" vertical="center" shrinkToFit="1"/>
    </xf>
    <xf numFmtId="0" fontId="17" fillId="0" borderId="7" xfId="0" applyFont="1" applyFill="1" applyBorder="1" applyAlignment="1">
      <alignment horizontal="center" vertical="center" shrinkToFit="1"/>
    </xf>
  </cellXfs>
  <cellStyles count="8">
    <cellStyle name="Гиперссылка" xfId="6" builtinId="8"/>
    <cellStyle name="Обычный" xfId="0" builtinId="0"/>
    <cellStyle name="Обычный 2" xfId="4"/>
    <cellStyle name="Обычный 2 10" xfId="5"/>
    <cellStyle name="Обычный 2 2" xfId="1"/>
    <cellStyle name="Обычный 2 3" xfId="2"/>
    <cellStyle name="Обычный 4 3 4 2 2" xfId="3"/>
    <cellStyle name="Обычный_Лист1" xfId="7"/>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j.a.avtaykina\AppData\Local\Microsoft\6.%20&#1055;&#1088;&#1086;&#1077;&#1082;&#1090;&#1085;&#1086;-&#1089;&#1084;&#1077;&#1090;&#1085;&#1072;&#1103;%20&#1076;&#1086;&#1082;&#1091;&#1084;&#1077;&#1085;&#1090;&#1072;&#1094;&#1080;&#1103;\6.2%20&#1041;&#1083;&#1086;&#1082;%20&#8470;1\10UCB%20-%20&#1047;&#1076;&#1072;&#1085;&#1080;&#1077;%20&#1088;&#1077;&#1079;&#1077;&#1088;&#1074;&#1085;&#1086;&#1075;&#1086;%20&#1087;&#1091;&#1085;&#1082;&#1090;&#1072;%20&#1091;&#1087;&#1088;&#1072;&#1074;&#1083;&#1077;&#1085;&#1080;&#1103;%20&#1073;&#1083;&#1086;&#1082;&#1086;&#1084;\10UCB%20-%20&#1042;&#1077;&#1085;&#1090;&#1080;&#1083;&#1103;&#1094;&#1080;&#1103;\&#1050;&#1052;&#1044;%20&#1074;&#1086;&#1079;&#1076;&#1091;&#1093;&#1086;&#1074;&#1086;&#1076;&#1099;\12SAE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21/00SAF21%20&#1058;&#1041;0002" TargetMode="External"/><Relationship Id="rId3"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90/00SAF90%20&#1058;&#1041;0002" TargetMode="External"/><Relationship Id="rId7"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41/00SAF41%20TB0002" TargetMode="External"/><Relationship Id="rId2"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40/00SAF40%20&#1058;&#1041;%200002" TargetMode="External"/><Relationship Id="rId1"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20" TargetMode="External"/><Relationship Id="rId6"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21/00SAF21%20&#1058;&#1041;0002" TargetMode="External"/><Relationship Id="rId5"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01/00SAF01%20TB0002" TargetMode="External"/><Relationship Id="rId10" Type="http://schemas.openxmlformats.org/officeDocument/2006/relationships/printerSettings" Target="../printerSettings/printerSettings2.bin"/><Relationship Id="rId4"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91/SAF91%20&#1058;&#1041;%200002" TargetMode="External"/><Relationship Id="rId9" Type="http://schemas.openxmlformats.org/officeDocument/2006/relationships/hyperlink" Target="../../../../../&#1040;&#1050;&#1050;&#1059;&#1070;/6.%20&#1055;&#1088;&#1086;&#1077;&#1082;&#1090;&#1085;&#1086;-&#1089;&#1084;&#1077;&#1090;&#1085;&#1072;&#1103;%20&#1076;&#1086;&#1082;&#1091;&#1084;&#1077;&#1085;&#1090;&#1072;&#1094;&#1080;&#1103;/6.2%20&#1041;&#1083;&#1086;&#1082;%20&#8470;1/00UFC%20-%20&#1061;&#1088;&#1072;&#1085;&#1080;&#1083;&#1080;&#1097;&#1077;%20&#1089;&#1074;&#1077;&#1078;&#1077;&#1075;&#1086;%20&#1090;&#1086;&#1087;&#1083;&#1080;&#1074;&#1072;/00UFC%20-%20&#1042;&#1077;&#1085;&#1090;&#1080;&#1083;&#1103;&#1094;&#1080;&#1103;/00SAF41/00SAF41%20TB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AF619"/>
  <sheetViews>
    <sheetView tabSelected="1" view="pageBreakPreview" zoomScale="50" zoomScaleNormal="40" zoomScaleSheetLayoutView="50" workbookViewId="0">
      <selection activeCell="O4" sqref="O4:O5"/>
    </sheetView>
  </sheetViews>
  <sheetFormatPr defaultColWidth="9.140625" defaultRowHeight="23.25" x14ac:dyDescent="0.35"/>
  <cols>
    <col min="1" max="1" width="10" style="104" customWidth="1"/>
    <col min="2" max="2" width="53.7109375" style="103" customWidth="1"/>
    <col min="3" max="3" width="16.5703125" style="103" customWidth="1"/>
    <col min="4" max="4" width="20.85546875" style="103" customWidth="1"/>
    <col min="5" max="5" width="41.7109375" style="123" customWidth="1"/>
    <col min="6" max="6" width="29.42578125" style="103" customWidth="1"/>
    <col min="7" max="7" width="26.42578125" style="103" bestFit="1" customWidth="1"/>
    <col min="8" max="8" width="20.140625" style="124" customWidth="1"/>
    <col min="9" max="9" width="22" style="103" customWidth="1"/>
    <col min="10" max="10" width="12.5703125" style="103" customWidth="1"/>
    <col min="11" max="11" width="33" style="103" customWidth="1"/>
    <col min="12" max="12" width="11.5703125" style="103" customWidth="1"/>
    <col min="13" max="13" width="14.140625" style="125" customWidth="1"/>
    <col min="14" max="14" width="18" style="103" customWidth="1"/>
    <col min="15" max="15" width="24.28515625" style="103" customWidth="1"/>
    <col min="16" max="27" width="9.140625" style="102"/>
    <col min="28" max="16384" width="9.140625" style="103"/>
  </cols>
  <sheetData>
    <row r="2" spans="1:32" ht="38.25" customHeight="1" x14ac:dyDescent="0.35">
      <c r="A2" s="101" t="s">
        <v>937</v>
      </c>
      <c r="B2" s="101"/>
      <c r="C2" s="101"/>
      <c r="D2" s="101"/>
      <c r="E2" s="101"/>
      <c r="F2" s="101"/>
      <c r="G2" s="101"/>
      <c r="H2" s="101"/>
      <c r="I2" s="101"/>
      <c r="J2" s="101"/>
      <c r="K2" s="101"/>
      <c r="L2" s="101"/>
      <c r="M2" s="101"/>
      <c r="N2" s="101"/>
      <c r="O2" s="101"/>
    </row>
    <row r="3" spans="1:32" x14ac:dyDescent="0.35">
      <c r="B3" s="105"/>
      <c r="C3" s="105"/>
      <c r="D3" s="105"/>
      <c r="E3" s="106"/>
      <c r="F3" s="105"/>
      <c r="G3" s="105"/>
      <c r="H3" s="105"/>
      <c r="I3" s="105"/>
      <c r="J3" s="105"/>
      <c r="K3" s="107"/>
      <c r="L3" s="105"/>
      <c r="M3" s="108"/>
      <c r="N3" s="105"/>
      <c r="O3" s="105"/>
    </row>
    <row r="4" spans="1:32" s="109" customFormat="1" ht="97.5" customHeight="1" x14ac:dyDescent="0.25">
      <c r="A4" s="129" t="s">
        <v>938</v>
      </c>
      <c r="B4" s="130" t="s">
        <v>939</v>
      </c>
      <c r="C4" s="131" t="s">
        <v>940</v>
      </c>
      <c r="D4" s="130" t="s">
        <v>968</v>
      </c>
      <c r="E4" s="130" t="s">
        <v>967</v>
      </c>
      <c r="F4" s="130" t="s">
        <v>941</v>
      </c>
      <c r="G4" s="131" t="s">
        <v>942</v>
      </c>
      <c r="H4" s="131" t="s">
        <v>965</v>
      </c>
      <c r="I4" s="131" t="s">
        <v>943</v>
      </c>
      <c r="J4" s="132" t="s">
        <v>944</v>
      </c>
      <c r="K4" s="131" t="s">
        <v>945</v>
      </c>
      <c r="L4" s="131" t="s">
        <v>946</v>
      </c>
      <c r="M4" s="133" t="s">
        <v>947</v>
      </c>
      <c r="N4" s="133" t="s">
        <v>948</v>
      </c>
      <c r="O4" s="131" t="s">
        <v>949</v>
      </c>
      <c r="Q4" s="110"/>
      <c r="R4" s="110"/>
      <c r="S4" s="110"/>
      <c r="T4" s="110"/>
      <c r="U4" s="110"/>
      <c r="V4" s="110"/>
      <c r="W4" s="110"/>
      <c r="X4" s="110"/>
      <c r="Y4" s="110"/>
      <c r="Z4" s="110"/>
      <c r="AA4" s="110"/>
    </row>
    <row r="5" spans="1:32" s="109" customFormat="1" ht="117" customHeight="1" x14ac:dyDescent="0.25">
      <c r="A5" s="129"/>
      <c r="B5" s="130"/>
      <c r="C5" s="131"/>
      <c r="D5" s="130"/>
      <c r="E5" s="130"/>
      <c r="F5" s="130"/>
      <c r="G5" s="131"/>
      <c r="H5" s="131"/>
      <c r="I5" s="131"/>
      <c r="J5" s="132"/>
      <c r="K5" s="131"/>
      <c r="L5" s="131"/>
      <c r="M5" s="133"/>
      <c r="N5" s="133"/>
      <c r="O5" s="131"/>
      <c r="Q5" s="110"/>
      <c r="R5" s="110"/>
      <c r="S5" s="110"/>
      <c r="T5" s="110"/>
      <c r="U5" s="110"/>
      <c r="V5" s="110"/>
      <c r="W5" s="110"/>
      <c r="X5" s="110"/>
      <c r="Y5" s="110"/>
      <c r="Z5" s="110"/>
      <c r="AA5" s="110"/>
    </row>
    <row r="6" spans="1:32" s="112" customFormat="1" ht="26.25" customHeight="1" x14ac:dyDescent="0.35">
      <c r="A6" s="134" t="s">
        <v>950</v>
      </c>
      <c r="B6" s="135">
        <v>2</v>
      </c>
      <c r="C6" s="135">
        <v>3</v>
      </c>
      <c r="D6" s="135">
        <v>4</v>
      </c>
      <c r="E6" s="135">
        <v>5</v>
      </c>
      <c r="F6" s="135">
        <v>6</v>
      </c>
      <c r="G6" s="135">
        <v>7</v>
      </c>
      <c r="H6" s="135">
        <v>8</v>
      </c>
      <c r="I6" s="135">
        <v>9</v>
      </c>
      <c r="J6" s="135">
        <v>10</v>
      </c>
      <c r="K6" s="135">
        <v>11</v>
      </c>
      <c r="L6" s="135">
        <v>12</v>
      </c>
      <c r="M6" s="135">
        <v>13</v>
      </c>
      <c r="N6" s="135">
        <v>14</v>
      </c>
      <c r="O6" s="135">
        <v>15</v>
      </c>
      <c r="P6" s="111"/>
      <c r="Q6" s="111"/>
      <c r="R6" s="111"/>
      <c r="S6" s="111"/>
      <c r="T6" s="111"/>
      <c r="U6" s="111"/>
      <c r="V6" s="111"/>
      <c r="W6" s="111"/>
      <c r="X6" s="111"/>
      <c r="Y6" s="111"/>
      <c r="Z6" s="111"/>
      <c r="AA6" s="111"/>
    </row>
    <row r="7" spans="1:32" s="113" customFormat="1" ht="116.25" x14ac:dyDescent="0.35">
      <c r="A7" s="84" t="s">
        <v>950</v>
      </c>
      <c r="B7" s="84" t="s">
        <v>951</v>
      </c>
      <c r="C7" s="84" t="s">
        <v>952</v>
      </c>
      <c r="D7" s="85" t="s">
        <v>953</v>
      </c>
      <c r="E7" s="84" t="s">
        <v>954</v>
      </c>
      <c r="F7" s="84" t="s">
        <v>966</v>
      </c>
      <c r="G7" s="84" t="s">
        <v>955</v>
      </c>
      <c r="H7" s="84">
        <v>4</v>
      </c>
      <c r="I7" s="84" t="s">
        <v>956</v>
      </c>
      <c r="J7" s="85" t="s">
        <v>957</v>
      </c>
      <c r="K7" s="87" t="s">
        <v>958</v>
      </c>
      <c r="L7" s="84" t="s">
        <v>959</v>
      </c>
      <c r="M7" s="126">
        <v>3</v>
      </c>
      <c r="N7" s="85" t="s">
        <v>960</v>
      </c>
      <c r="O7" s="85" t="s">
        <v>961</v>
      </c>
      <c r="P7" s="82"/>
    </row>
    <row r="8" spans="1:32" s="113" customFormat="1" ht="46.5" customHeight="1" x14ac:dyDescent="0.35">
      <c r="A8" s="79"/>
      <c r="B8" s="79"/>
      <c r="C8" s="79"/>
      <c r="D8" s="80"/>
      <c r="E8" s="79"/>
      <c r="F8" s="81"/>
      <c r="G8" s="79"/>
      <c r="H8" s="79"/>
      <c r="I8" s="79"/>
      <c r="J8" s="80"/>
      <c r="K8" s="127" t="s">
        <v>962</v>
      </c>
      <c r="L8" s="128"/>
      <c r="M8" s="83">
        <f>SUM(M7:M7)</f>
        <v>3</v>
      </c>
      <c r="N8" s="79"/>
      <c r="O8" s="80"/>
    </row>
    <row r="9" spans="1:32" s="113" customFormat="1" ht="28.5" customHeight="1" x14ac:dyDescent="0.35">
      <c r="A9" s="114"/>
      <c r="E9" s="115"/>
      <c r="H9" s="116"/>
      <c r="M9" s="117"/>
    </row>
    <row r="10" spans="1:32" s="122" customFormat="1" ht="59.25" customHeight="1" x14ac:dyDescent="0.35">
      <c r="A10" s="88" t="s">
        <v>963</v>
      </c>
      <c r="B10" s="88"/>
      <c r="C10" s="88"/>
      <c r="D10" s="88"/>
      <c r="E10" s="88"/>
      <c r="F10" s="88"/>
      <c r="G10" s="88"/>
      <c r="H10" s="88"/>
      <c r="I10" s="88"/>
      <c r="J10" s="88"/>
      <c r="K10" s="88"/>
      <c r="L10" s="88"/>
      <c r="M10" s="88"/>
      <c r="N10" s="88"/>
      <c r="O10" s="88"/>
      <c r="P10" s="118"/>
      <c r="Q10" s="118"/>
      <c r="R10" s="118"/>
      <c r="S10" s="118"/>
      <c r="T10" s="118"/>
      <c r="U10" s="119"/>
      <c r="V10" s="119"/>
      <c r="W10" s="119"/>
      <c r="X10" s="120"/>
      <c r="Y10" s="119"/>
      <c r="Z10" s="121"/>
      <c r="AA10" s="121"/>
      <c r="AB10" s="121"/>
      <c r="AC10" s="121"/>
      <c r="AD10" s="121"/>
      <c r="AE10" s="121"/>
      <c r="AF10" s="121"/>
    </row>
    <row r="11" spans="1:32" s="122" customFormat="1" ht="27" customHeight="1" x14ac:dyDescent="0.35">
      <c r="A11" s="88" t="s">
        <v>964</v>
      </c>
      <c r="B11" s="88"/>
      <c r="C11" s="88"/>
      <c r="D11" s="88"/>
      <c r="E11" s="88"/>
      <c r="F11" s="88"/>
      <c r="G11" s="88"/>
      <c r="H11" s="88"/>
      <c r="I11" s="88"/>
      <c r="J11" s="88"/>
      <c r="K11" s="88"/>
      <c r="L11" s="88"/>
      <c r="M11" s="88"/>
      <c r="N11" s="88"/>
      <c r="O11" s="88"/>
      <c r="P11" s="86"/>
      <c r="Q11" s="86"/>
      <c r="R11" s="86"/>
      <c r="S11" s="86"/>
      <c r="T11" s="86"/>
      <c r="U11" s="120"/>
      <c r="V11" s="120"/>
      <c r="W11" s="120"/>
      <c r="X11" s="120"/>
      <c r="Y11" s="120"/>
      <c r="Z11" s="121"/>
      <c r="AA11" s="121"/>
      <c r="AB11" s="121"/>
      <c r="AC11" s="121"/>
      <c r="AD11" s="121"/>
      <c r="AE11" s="121"/>
      <c r="AF11" s="121"/>
    </row>
    <row r="619" spans="4:4" x14ac:dyDescent="0.35">
      <c r="D619" s="103">
        <v>62</v>
      </c>
    </row>
  </sheetData>
  <autoFilter ref="A6:O8"/>
  <mergeCells count="19">
    <mergeCell ref="A11:O11"/>
    <mergeCell ref="A10:O10"/>
    <mergeCell ref="K8:L8"/>
    <mergeCell ref="A4:A5"/>
    <mergeCell ref="A2:O2"/>
    <mergeCell ref="L4:L5"/>
    <mergeCell ref="M4:M5"/>
    <mergeCell ref="N4:N5"/>
    <mergeCell ref="O4:O5"/>
    <mergeCell ref="E4:E5"/>
    <mergeCell ref="H4:H5"/>
    <mergeCell ref="I4:I5"/>
    <mergeCell ref="J4:J5"/>
    <mergeCell ref="K4:K5"/>
    <mergeCell ref="B4:B5"/>
    <mergeCell ref="C4:C5"/>
    <mergeCell ref="D4:D5"/>
    <mergeCell ref="F4:F5"/>
    <mergeCell ref="G4:G5"/>
  </mergeCells>
  <hyperlinks>
    <hyperlink ref="K7" r:id="rId1" display="AKU.1383.10UСВ.SAЕ.HV.TC0149"/>
  </hyperlinks>
  <printOptions horizontalCentered="1"/>
  <pageMargins left="0" right="0" top="0" bottom="0" header="0.31496062992125984" footer="0.31496062992125984"/>
  <pageSetup paperSize="9" scale="41" fitToHeight="1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2:AN73"/>
  <sheetViews>
    <sheetView zoomScale="40" zoomScaleNormal="40" zoomScaleSheetLayoutView="40" workbookViewId="0">
      <pane xSplit="7" ySplit="10" topLeftCell="H53" activePane="bottomRight" state="frozen"/>
      <selection pane="topRight" activeCell="I1" sqref="I1"/>
      <selection pane="bottomLeft" activeCell="A9" sqref="A9"/>
      <selection pane="bottomRight" activeCell="R11" sqref="R11"/>
    </sheetView>
  </sheetViews>
  <sheetFormatPr defaultColWidth="9.140625" defaultRowHeight="15" outlineLevelCol="1" x14ac:dyDescent="0.25"/>
  <cols>
    <col min="1" max="1" width="9.140625" style="1"/>
    <col min="2" max="2" width="10" style="22" customWidth="1" collapsed="1"/>
    <col min="3" max="3" width="24.5703125" style="1" hidden="1" customWidth="1" outlineLevel="1"/>
    <col min="4" max="4" width="24" style="1" customWidth="1"/>
    <col min="5" max="5" width="76.42578125" style="1" customWidth="1"/>
    <col min="6" max="6" width="16.5703125" style="1" customWidth="1"/>
    <col min="7" max="7" width="20.85546875" style="1" customWidth="1"/>
    <col min="8" max="8" width="56.42578125" style="2" customWidth="1"/>
    <col min="9" max="9" width="24.85546875" style="1" customWidth="1"/>
    <col min="10" max="10" width="26.42578125" style="1" bestFit="1" customWidth="1"/>
    <col min="11" max="11" width="15.85546875" style="13" customWidth="1"/>
    <col min="12" max="12" width="12.42578125" style="1" customWidth="1"/>
    <col min="13" max="13" width="12.5703125" style="1" customWidth="1"/>
    <col min="14" max="14" width="53" style="1" customWidth="1" collapsed="1"/>
    <col min="15" max="15" width="23" style="1" hidden="1" customWidth="1" outlineLevel="1"/>
    <col min="16" max="16" width="11.5703125" style="1" customWidth="1"/>
    <col min="17" max="17" width="14.140625" style="5" customWidth="1"/>
    <col min="18" max="18" width="25.5703125" style="5" customWidth="1"/>
    <col min="19" max="19" width="44.42578125" style="5" customWidth="1"/>
    <col min="20" max="20" width="24.85546875" style="5" customWidth="1"/>
    <col min="21" max="21" width="34.5703125" style="1" customWidth="1"/>
    <col min="22" max="22" width="13.7109375" style="1" customWidth="1"/>
    <col min="23" max="24" width="17" style="1" customWidth="1"/>
    <col min="25" max="36" width="9.140625" style="6"/>
    <col min="37" max="16384" width="9.140625" style="1"/>
  </cols>
  <sheetData>
    <row r="2" spans="2:36" ht="57" x14ac:dyDescent="0.75">
      <c r="D2" s="24"/>
      <c r="E2" s="14"/>
      <c r="J2" s="15"/>
      <c r="K2" s="15"/>
      <c r="L2" s="16"/>
      <c r="M2" s="17"/>
      <c r="N2" s="15"/>
      <c r="O2" s="15"/>
      <c r="P2" s="16"/>
      <c r="Q2" s="15" t="s">
        <v>0</v>
      </c>
      <c r="R2" s="23"/>
      <c r="S2" s="23"/>
      <c r="T2" s="23"/>
      <c r="U2" s="23"/>
      <c r="V2" s="23"/>
      <c r="W2" s="23"/>
      <c r="X2" s="23"/>
    </row>
    <row r="3" spans="2:36" ht="57" x14ac:dyDescent="0.75">
      <c r="D3" s="24"/>
      <c r="E3" s="14"/>
      <c r="J3" s="15"/>
      <c r="K3" s="15"/>
      <c r="L3" s="16"/>
      <c r="M3" s="17"/>
      <c r="N3" s="15"/>
      <c r="O3" s="15"/>
      <c r="P3" s="16"/>
      <c r="Q3" s="15" t="s">
        <v>2</v>
      </c>
      <c r="R3" s="23"/>
      <c r="S3" s="23"/>
      <c r="T3" s="23"/>
      <c r="U3" s="23"/>
      <c r="V3" s="23"/>
      <c r="W3" s="23"/>
      <c r="X3" s="23"/>
    </row>
    <row r="4" spans="2:36" ht="57" x14ac:dyDescent="0.75">
      <c r="D4" s="24"/>
      <c r="E4" s="14"/>
      <c r="J4" s="15"/>
      <c r="K4" s="15"/>
      <c r="L4" s="16"/>
      <c r="M4" s="17"/>
      <c r="N4" s="15"/>
      <c r="O4" s="15"/>
      <c r="P4" s="16"/>
      <c r="Q4" s="15" t="s">
        <v>1</v>
      </c>
      <c r="R4" s="23"/>
      <c r="S4" s="23"/>
      <c r="T4" s="23"/>
      <c r="U4" s="23"/>
      <c r="V4" s="23"/>
      <c r="W4" s="23"/>
      <c r="X4" s="23"/>
    </row>
    <row r="5" spans="2:36" ht="57" x14ac:dyDescent="0.75">
      <c r="D5" s="24"/>
      <c r="E5" s="14"/>
      <c r="J5" s="15"/>
      <c r="K5" s="15"/>
      <c r="L5" s="16"/>
      <c r="M5" s="17"/>
      <c r="N5" s="15"/>
      <c r="O5" s="15"/>
      <c r="P5" s="16"/>
      <c r="Q5" s="15" t="s">
        <v>3</v>
      </c>
      <c r="R5" s="23"/>
      <c r="S5" s="23"/>
      <c r="T5" s="23"/>
      <c r="U5" s="23"/>
      <c r="V5" s="23"/>
      <c r="W5" s="23"/>
      <c r="X5" s="23"/>
    </row>
    <row r="6" spans="2:36" ht="49.5" customHeight="1" x14ac:dyDescent="0.25">
      <c r="B6" s="25"/>
      <c r="C6" s="91" t="s">
        <v>23</v>
      </c>
      <c r="D6" s="91"/>
      <c r="E6" s="91"/>
      <c r="F6" s="91"/>
      <c r="G6" s="91"/>
      <c r="H6" s="91"/>
      <c r="I6" s="91"/>
      <c r="J6" s="20" t="s">
        <v>177</v>
      </c>
      <c r="K6" s="20"/>
      <c r="L6" s="20"/>
      <c r="M6" s="20"/>
      <c r="N6" s="20"/>
      <c r="O6" s="20"/>
      <c r="P6" s="20"/>
      <c r="Q6" s="20"/>
      <c r="R6" s="20"/>
      <c r="S6" s="20"/>
      <c r="T6" s="20"/>
      <c r="U6" s="20"/>
      <c r="V6" s="20"/>
      <c r="W6" s="20"/>
      <c r="X6" s="20"/>
    </row>
    <row r="7" spans="2:36" ht="25.15" thickBot="1" x14ac:dyDescent="0.3">
      <c r="C7" s="9"/>
      <c r="D7" s="9"/>
      <c r="E7" s="9"/>
      <c r="F7" s="9"/>
      <c r="G7" s="9"/>
      <c r="H7" s="10"/>
      <c r="I7" s="9"/>
      <c r="J7" s="9"/>
      <c r="K7" s="9"/>
      <c r="L7" s="9"/>
      <c r="M7" s="9"/>
      <c r="N7" s="11"/>
      <c r="O7" s="11"/>
      <c r="P7" s="9"/>
      <c r="Q7" s="12"/>
      <c r="R7" s="12"/>
      <c r="S7" s="12"/>
      <c r="T7" s="12"/>
      <c r="U7" s="9"/>
      <c r="V7" s="9"/>
      <c r="W7" s="9"/>
      <c r="X7" s="9"/>
    </row>
    <row r="8" spans="2:36" s="3" customFormat="1" ht="26.25" thickBot="1" x14ac:dyDescent="0.3">
      <c r="B8" s="94" t="s">
        <v>183</v>
      </c>
      <c r="C8" s="92" t="s">
        <v>4</v>
      </c>
      <c r="D8" s="92" t="s">
        <v>5</v>
      </c>
      <c r="E8" s="96" t="s">
        <v>184</v>
      </c>
      <c r="F8" s="92" t="s">
        <v>185</v>
      </c>
      <c r="G8" s="96" t="s">
        <v>186</v>
      </c>
      <c r="H8" s="96" t="s">
        <v>187</v>
      </c>
      <c r="I8" s="98" t="s">
        <v>24</v>
      </c>
      <c r="J8" s="98"/>
      <c r="K8" s="92" t="s">
        <v>176</v>
      </c>
      <c r="L8" s="92" t="s">
        <v>188</v>
      </c>
      <c r="M8" s="99" t="s">
        <v>189</v>
      </c>
      <c r="N8" s="92" t="s">
        <v>190</v>
      </c>
      <c r="O8" s="92" t="s">
        <v>6</v>
      </c>
      <c r="P8" s="92" t="s">
        <v>191</v>
      </c>
      <c r="Q8" s="89" t="s">
        <v>192</v>
      </c>
      <c r="R8" s="89" t="s">
        <v>25</v>
      </c>
      <c r="S8" s="89" t="s">
        <v>26</v>
      </c>
      <c r="T8" s="92" t="s">
        <v>27</v>
      </c>
      <c r="U8" s="92" t="s">
        <v>28</v>
      </c>
      <c r="V8" s="89" t="s">
        <v>29</v>
      </c>
      <c r="W8" s="89" t="s">
        <v>193</v>
      </c>
      <c r="X8" s="89" t="s">
        <v>178</v>
      </c>
      <c r="Y8" s="7"/>
      <c r="Z8" s="7"/>
      <c r="AA8" s="7"/>
      <c r="AB8" s="7"/>
      <c r="AC8" s="7"/>
      <c r="AD8" s="7"/>
      <c r="AE8" s="7"/>
      <c r="AF8" s="7"/>
      <c r="AG8" s="7"/>
      <c r="AH8" s="7"/>
      <c r="AI8" s="7"/>
      <c r="AJ8" s="7"/>
    </row>
    <row r="9" spans="2:36" s="3" customFormat="1" ht="223.5" customHeight="1" thickBot="1" x14ac:dyDescent="0.3">
      <c r="B9" s="95"/>
      <c r="C9" s="93"/>
      <c r="D9" s="93"/>
      <c r="E9" s="97"/>
      <c r="F9" s="93"/>
      <c r="G9" s="97"/>
      <c r="H9" s="97"/>
      <c r="I9" s="26" t="s">
        <v>194</v>
      </c>
      <c r="J9" s="27" t="s">
        <v>30</v>
      </c>
      <c r="K9" s="93"/>
      <c r="L9" s="93"/>
      <c r="M9" s="100"/>
      <c r="N9" s="93"/>
      <c r="O9" s="93"/>
      <c r="P9" s="93"/>
      <c r="Q9" s="90"/>
      <c r="R9" s="90"/>
      <c r="S9" s="90"/>
      <c r="T9" s="93"/>
      <c r="U9" s="93"/>
      <c r="V9" s="90"/>
      <c r="W9" s="90"/>
      <c r="X9" s="90"/>
      <c r="Y9" s="7"/>
      <c r="Z9" s="7"/>
      <c r="AA9" s="7"/>
      <c r="AB9" s="7"/>
      <c r="AC9" s="7"/>
      <c r="AD9" s="7"/>
      <c r="AE9" s="7"/>
      <c r="AF9" s="7"/>
      <c r="AG9" s="7"/>
      <c r="AH9" s="7"/>
      <c r="AI9" s="7"/>
      <c r="AJ9" s="7"/>
    </row>
    <row r="10" spans="2:36" s="4" customFormat="1" ht="25.15" thickBot="1" x14ac:dyDescent="0.35">
      <c r="B10" s="28" t="s">
        <v>195</v>
      </c>
      <c r="C10" s="29"/>
      <c r="D10" s="28" t="s">
        <v>16</v>
      </c>
      <c r="E10" s="29">
        <v>3</v>
      </c>
      <c r="F10" s="28" t="s">
        <v>7</v>
      </c>
      <c r="G10" s="29">
        <v>5</v>
      </c>
      <c r="H10" s="28" t="s">
        <v>9</v>
      </c>
      <c r="I10" s="29">
        <v>7</v>
      </c>
      <c r="J10" s="28" t="s">
        <v>11</v>
      </c>
      <c r="K10" s="29">
        <v>9</v>
      </c>
      <c r="L10" s="28" t="s">
        <v>13</v>
      </c>
      <c r="M10" s="29">
        <v>11</v>
      </c>
      <c r="N10" s="29">
        <v>12</v>
      </c>
      <c r="O10" s="28"/>
      <c r="P10" s="29">
        <v>13</v>
      </c>
      <c r="Q10" s="28" t="s">
        <v>19</v>
      </c>
      <c r="R10" s="29">
        <v>15</v>
      </c>
      <c r="S10" s="28" t="s">
        <v>20</v>
      </c>
      <c r="T10" s="28" t="s">
        <v>21</v>
      </c>
      <c r="U10" s="29">
        <v>18</v>
      </c>
      <c r="V10" s="29">
        <v>19</v>
      </c>
      <c r="W10" s="28" t="s">
        <v>22</v>
      </c>
      <c r="X10" s="28" t="s">
        <v>179</v>
      </c>
      <c r="Y10" s="8"/>
      <c r="Z10" s="8"/>
      <c r="AA10" s="8"/>
      <c r="AB10" s="8"/>
      <c r="AC10" s="8"/>
      <c r="AD10" s="8"/>
      <c r="AE10" s="8"/>
      <c r="AF10" s="8"/>
      <c r="AG10" s="8"/>
      <c r="AH10" s="8"/>
      <c r="AI10" s="8"/>
      <c r="AJ10" s="8"/>
    </row>
    <row r="11" spans="2:36" ht="189" customHeight="1" x14ac:dyDescent="0.25">
      <c r="B11" s="30" t="s">
        <v>196</v>
      </c>
      <c r="C11" s="30" t="s">
        <v>197</v>
      </c>
      <c r="D11" s="31" t="s">
        <v>31</v>
      </c>
      <c r="E11" s="30" t="s">
        <v>142</v>
      </c>
      <c r="F11" s="31" t="s">
        <v>32</v>
      </c>
      <c r="G11" s="32" t="s">
        <v>33</v>
      </c>
      <c r="H11" s="30" t="s">
        <v>34</v>
      </c>
      <c r="I11" s="30" t="s">
        <v>35</v>
      </c>
      <c r="J11" s="33" t="s">
        <v>36</v>
      </c>
      <c r="K11" s="30">
        <v>4</v>
      </c>
      <c r="L11" s="32" t="s">
        <v>37</v>
      </c>
      <c r="M11" s="32" t="s">
        <v>198</v>
      </c>
      <c r="N11" s="78" t="s">
        <v>38</v>
      </c>
      <c r="O11" s="30"/>
      <c r="P11" s="30" t="s">
        <v>39</v>
      </c>
      <c r="Q11" s="34">
        <v>132.79</v>
      </c>
      <c r="R11" s="35" t="s">
        <v>199</v>
      </c>
      <c r="S11" s="35" t="s">
        <v>40</v>
      </c>
      <c r="T11" s="30"/>
      <c r="U11" s="31"/>
      <c r="V11" s="34">
        <f>2.73+3.02+4+4.65+32.28+5.14+33.5+35.8+16.5+8.96+0.22+0.16+0.5+0.87+1.2+1.46*9+1.78*2+0.11+0.13+0.41+0.54+3.63+3.3+0.47*2</f>
        <v>175.29000000000002</v>
      </c>
      <c r="W11" s="36">
        <f>W12+W13+W14+W16</f>
        <v>3034.9</v>
      </c>
      <c r="X11" s="36"/>
    </row>
    <row r="12" spans="2:36" s="6" customFormat="1" ht="116.25" x14ac:dyDescent="0.25">
      <c r="B12" s="37" t="s">
        <v>41</v>
      </c>
      <c r="C12" s="37"/>
      <c r="D12" s="38" t="s">
        <v>200</v>
      </c>
      <c r="E12" s="37" t="s">
        <v>42</v>
      </c>
      <c r="F12" s="38" t="s">
        <v>201</v>
      </c>
      <c r="G12" s="39" t="s">
        <v>202</v>
      </c>
      <c r="H12" s="37" t="s">
        <v>203</v>
      </c>
      <c r="I12" s="37" t="s">
        <v>63</v>
      </c>
      <c r="J12" s="37" t="s">
        <v>204</v>
      </c>
      <c r="K12" s="37">
        <v>4</v>
      </c>
      <c r="L12" s="37" t="s">
        <v>205</v>
      </c>
      <c r="M12" s="39" t="s">
        <v>206</v>
      </c>
      <c r="N12" s="40" t="s">
        <v>207</v>
      </c>
      <c r="O12" s="37"/>
      <c r="P12" s="37" t="s">
        <v>208</v>
      </c>
      <c r="Q12" s="41">
        <v>132.79</v>
      </c>
      <c r="R12" s="42" t="s">
        <v>166</v>
      </c>
      <c r="S12" s="42" t="s">
        <v>43</v>
      </c>
      <c r="T12" s="42"/>
      <c r="U12" s="43"/>
      <c r="V12" s="44">
        <v>175.29</v>
      </c>
      <c r="W12" s="41">
        <v>2967.09</v>
      </c>
      <c r="X12" s="41" t="s">
        <v>180</v>
      </c>
    </row>
    <row r="13" spans="2:36" s="6" customFormat="1" ht="116.25" x14ac:dyDescent="0.25">
      <c r="B13" s="37" t="s">
        <v>44</v>
      </c>
      <c r="C13" s="37" t="s">
        <v>209</v>
      </c>
      <c r="D13" s="38" t="s">
        <v>210</v>
      </c>
      <c r="E13" s="37" t="s">
        <v>45</v>
      </c>
      <c r="F13" s="38" t="s">
        <v>211</v>
      </c>
      <c r="G13" s="39" t="s">
        <v>212</v>
      </c>
      <c r="H13" s="37" t="s">
        <v>213</v>
      </c>
      <c r="I13" s="45" t="s">
        <v>214</v>
      </c>
      <c r="J13" s="37" t="s">
        <v>215</v>
      </c>
      <c r="K13" s="46" t="s">
        <v>216</v>
      </c>
      <c r="L13" s="39" t="s">
        <v>217</v>
      </c>
      <c r="M13" s="39" t="s">
        <v>218</v>
      </c>
      <c r="N13" s="40" t="s">
        <v>219</v>
      </c>
      <c r="O13" s="46"/>
      <c r="P13" s="37" t="s">
        <v>46</v>
      </c>
      <c r="Q13" s="44">
        <v>2.77</v>
      </c>
      <c r="R13" s="42" t="s">
        <v>167</v>
      </c>
      <c r="S13" s="42" t="s">
        <v>47</v>
      </c>
      <c r="T13" s="47"/>
      <c r="U13" s="48"/>
      <c r="V13" s="49" t="s">
        <v>220</v>
      </c>
      <c r="W13" s="44">
        <f>Q13</f>
        <v>2.77</v>
      </c>
      <c r="X13" s="41" t="s">
        <v>221</v>
      </c>
    </row>
    <row r="14" spans="2:36" s="6" customFormat="1" ht="116.25" x14ac:dyDescent="0.25">
      <c r="B14" s="37" t="s">
        <v>48</v>
      </c>
      <c r="C14" s="37" t="s">
        <v>222</v>
      </c>
      <c r="D14" s="38" t="s">
        <v>223</v>
      </c>
      <c r="E14" s="37" t="s">
        <v>49</v>
      </c>
      <c r="F14" s="38" t="s">
        <v>224</v>
      </c>
      <c r="G14" s="39" t="s">
        <v>225</v>
      </c>
      <c r="H14" s="37" t="s">
        <v>226</v>
      </c>
      <c r="I14" s="37" t="s">
        <v>50</v>
      </c>
      <c r="J14" s="37" t="s">
        <v>227</v>
      </c>
      <c r="K14" s="46" t="s">
        <v>228</v>
      </c>
      <c r="L14" s="39" t="s">
        <v>229</v>
      </c>
      <c r="M14" s="39" t="s">
        <v>230</v>
      </c>
      <c r="N14" s="40" t="s">
        <v>231</v>
      </c>
      <c r="O14" s="50"/>
      <c r="P14" s="37" t="s">
        <v>51</v>
      </c>
      <c r="Q14" s="44">
        <v>0.44</v>
      </c>
      <c r="R14" s="42" t="s">
        <v>232</v>
      </c>
      <c r="S14" s="42" t="s">
        <v>233</v>
      </c>
      <c r="T14" s="51"/>
      <c r="U14" s="43"/>
      <c r="V14" s="49" t="s">
        <v>234</v>
      </c>
      <c r="W14" s="44">
        <f>Q14</f>
        <v>0.44</v>
      </c>
      <c r="X14" s="41" t="s">
        <v>235</v>
      </c>
    </row>
    <row r="15" spans="2:36" s="6" customFormat="1" ht="69.75" x14ac:dyDescent="0.25">
      <c r="B15" s="37" t="s">
        <v>52</v>
      </c>
      <c r="C15" s="37"/>
      <c r="D15" s="38" t="s">
        <v>236</v>
      </c>
      <c r="E15" s="37" t="s">
        <v>172</v>
      </c>
      <c r="F15" s="38" t="s">
        <v>237</v>
      </c>
      <c r="G15" s="39" t="s">
        <v>238</v>
      </c>
      <c r="H15" s="37" t="s">
        <v>239</v>
      </c>
      <c r="I15" s="37" t="s">
        <v>240</v>
      </c>
      <c r="J15" s="37" t="s">
        <v>173</v>
      </c>
      <c r="K15" s="46" t="s">
        <v>241</v>
      </c>
      <c r="L15" s="39" t="s">
        <v>242</v>
      </c>
      <c r="M15" s="39" t="s">
        <v>243</v>
      </c>
      <c r="N15" s="40" t="s">
        <v>244</v>
      </c>
      <c r="O15" s="50"/>
      <c r="P15" s="37" t="s">
        <v>245</v>
      </c>
      <c r="Q15" s="44">
        <v>10.11</v>
      </c>
      <c r="R15" s="42" t="s">
        <v>150</v>
      </c>
      <c r="S15" s="42" t="s">
        <v>82</v>
      </c>
      <c r="T15" s="51"/>
      <c r="U15" s="43"/>
      <c r="V15" s="49" t="s">
        <v>246</v>
      </c>
      <c r="W15" s="44">
        <f>Q15</f>
        <v>10.11</v>
      </c>
      <c r="X15" s="41" t="s">
        <v>247</v>
      </c>
    </row>
    <row r="16" spans="2:36" s="6" customFormat="1" ht="116.25" x14ac:dyDescent="0.25">
      <c r="B16" s="37" t="s">
        <v>149</v>
      </c>
      <c r="C16" s="37" t="s">
        <v>248</v>
      </c>
      <c r="D16" s="38" t="s">
        <v>249</v>
      </c>
      <c r="E16" s="37" t="s">
        <v>53</v>
      </c>
      <c r="F16" s="38" t="s">
        <v>250</v>
      </c>
      <c r="G16" s="52" t="s">
        <v>251</v>
      </c>
      <c r="H16" s="37" t="s">
        <v>252</v>
      </c>
      <c r="I16" s="37" t="s">
        <v>54</v>
      </c>
      <c r="J16" s="37" t="s">
        <v>253</v>
      </c>
      <c r="K16" s="46" t="s">
        <v>254</v>
      </c>
      <c r="L16" s="39" t="s">
        <v>255</v>
      </c>
      <c r="M16" s="39" t="s">
        <v>256</v>
      </c>
      <c r="N16" s="40" t="s">
        <v>257</v>
      </c>
      <c r="O16" s="50"/>
      <c r="P16" s="37" t="s">
        <v>258</v>
      </c>
      <c r="Q16" s="44">
        <v>64.599999999999994</v>
      </c>
      <c r="R16" s="42" t="s">
        <v>259</v>
      </c>
      <c r="S16" s="42" t="s">
        <v>260</v>
      </c>
      <c r="T16" s="51"/>
      <c r="U16" s="43"/>
      <c r="V16" s="49" t="s">
        <v>261</v>
      </c>
      <c r="W16" s="44">
        <f>Q16</f>
        <v>64.599999999999994</v>
      </c>
      <c r="X16" s="41" t="s">
        <v>262</v>
      </c>
    </row>
    <row r="17" spans="2:24" s="6" customFormat="1" ht="52.5" x14ac:dyDescent="0.25">
      <c r="B17" s="53" t="s">
        <v>263</v>
      </c>
      <c r="C17" s="53"/>
      <c r="D17" s="54" t="s">
        <v>264</v>
      </c>
      <c r="E17" s="53" t="s">
        <v>152</v>
      </c>
      <c r="F17" s="54" t="s">
        <v>265</v>
      </c>
      <c r="G17" s="55" t="s">
        <v>266</v>
      </c>
      <c r="H17" s="53" t="s">
        <v>267</v>
      </c>
      <c r="I17" s="53" t="s">
        <v>55</v>
      </c>
      <c r="J17" s="53" t="s">
        <v>268</v>
      </c>
      <c r="K17" s="53" t="s">
        <v>269</v>
      </c>
      <c r="L17" s="53" t="s">
        <v>270</v>
      </c>
      <c r="M17" s="55" t="s">
        <v>271</v>
      </c>
      <c r="N17" s="56" t="s">
        <v>272</v>
      </c>
      <c r="O17" s="53"/>
      <c r="P17" s="53" t="s">
        <v>56</v>
      </c>
      <c r="Q17" s="57">
        <v>3</v>
      </c>
      <c r="R17" s="58" t="s">
        <v>57</v>
      </c>
      <c r="S17" s="58" t="s">
        <v>58</v>
      </c>
      <c r="T17" s="58"/>
      <c r="U17" s="59"/>
      <c r="V17" s="60">
        <v>3</v>
      </c>
      <c r="W17" s="55">
        <v>9</v>
      </c>
      <c r="X17" s="55"/>
    </row>
    <row r="18" spans="2:24" s="6" customFormat="1" ht="162.75" x14ac:dyDescent="0.25">
      <c r="B18" s="30" t="s">
        <v>17</v>
      </c>
      <c r="C18" s="30" t="s">
        <v>273</v>
      </c>
      <c r="D18" s="31" t="s">
        <v>274</v>
      </c>
      <c r="E18" s="30" t="s">
        <v>143</v>
      </c>
      <c r="F18" s="31" t="s">
        <v>275</v>
      </c>
      <c r="G18" s="32" t="s">
        <v>59</v>
      </c>
      <c r="H18" s="30" t="s">
        <v>276</v>
      </c>
      <c r="I18" s="30" t="s">
        <v>277</v>
      </c>
      <c r="J18" s="33" t="s">
        <v>278</v>
      </c>
      <c r="K18" s="30">
        <v>4</v>
      </c>
      <c r="L18" s="32" t="s">
        <v>279</v>
      </c>
      <c r="M18" s="32" t="s">
        <v>280</v>
      </c>
      <c r="N18" s="56" t="s">
        <v>60</v>
      </c>
      <c r="O18" s="30"/>
      <c r="P18" s="30" t="s">
        <v>281</v>
      </c>
      <c r="Q18" s="34">
        <v>183.63</v>
      </c>
      <c r="R18" s="35" t="s">
        <v>282</v>
      </c>
      <c r="S18" s="35" t="s">
        <v>283</v>
      </c>
      <c r="T18" s="30"/>
      <c r="U18" s="31"/>
      <c r="V18" s="34">
        <f>1.48+4.25+8+3+0.99+9.33+16.38+8.64+67.5+6.72+17.92+29.7+27.2+4.2+0.16+0.37*2+0.31*2+0.53*2+0.99+0.75+1.31*5+2.7+1.95+3.59+0.17+0.27+0.48+0.51*3</f>
        <v>226.86999999999995</v>
      </c>
      <c r="W18" s="36">
        <v>4951.67</v>
      </c>
      <c r="X18" s="36"/>
    </row>
    <row r="19" spans="2:24" s="6" customFormat="1" ht="69.75" x14ac:dyDescent="0.25">
      <c r="B19" s="37" t="s">
        <v>61</v>
      </c>
      <c r="C19" s="37"/>
      <c r="D19" s="38" t="s">
        <v>284</v>
      </c>
      <c r="E19" s="37" t="s">
        <v>62</v>
      </c>
      <c r="F19" s="38" t="s">
        <v>285</v>
      </c>
      <c r="G19" s="39" t="s">
        <v>286</v>
      </c>
      <c r="H19" s="37" t="s">
        <v>287</v>
      </c>
      <c r="I19" s="37" t="s">
        <v>288</v>
      </c>
      <c r="J19" s="37" t="s">
        <v>289</v>
      </c>
      <c r="K19" s="37">
        <v>4</v>
      </c>
      <c r="L19" s="37" t="s">
        <v>290</v>
      </c>
      <c r="M19" s="39" t="s">
        <v>291</v>
      </c>
      <c r="N19" s="40" t="s">
        <v>292</v>
      </c>
      <c r="O19" s="37"/>
      <c r="P19" s="37" t="s">
        <v>293</v>
      </c>
      <c r="Q19" s="41">
        <v>183.63</v>
      </c>
      <c r="R19" s="42" t="s">
        <v>170</v>
      </c>
      <c r="S19" s="42" t="s">
        <v>64</v>
      </c>
      <c r="T19" s="42"/>
      <c r="U19" s="43"/>
      <c r="V19" s="44">
        <v>226.87</v>
      </c>
      <c r="W19" s="41">
        <v>4951.67</v>
      </c>
      <c r="X19" s="41" t="s">
        <v>182</v>
      </c>
    </row>
    <row r="20" spans="2:24" s="6" customFormat="1" ht="69.75" x14ac:dyDescent="0.25">
      <c r="B20" s="37" t="s">
        <v>65</v>
      </c>
      <c r="C20" s="37" t="s">
        <v>294</v>
      </c>
      <c r="D20" s="38" t="s">
        <v>295</v>
      </c>
      <c r="E20" s="37" t="s">
        <v>296</v>
      </c>
      <c r="F20" s="38" t="s">
        <v>297</v>
      </c>
      <c r="G20" s="39" t="s">
        <v>298</v>
      </c>
      <c r="H20" s="37" t="s">
        <v>299</v>
      </c>
      <c r="I20" s="45" t="s">
        <v>300</v>
      </c>
      <c r="J20" s="37" t="s">
        <v>301</v>
      </c>
      <c r="K20" s="46" t="s">
        <v>302</v>
      </c>
      <c r="L20" s="39" t="s">
        <v>303</v>
      </c>
      <c r="M20" s="39" t="s">
        <v>304</v>
      </c>
      <c r="N20" s="40" t="s">
        <v>305</v>
      </c>
      <c r="O20" s="46"/>
      <c r="P20" s="37" t="s">
        <v>306</v>
      </c>
      <c r="Q20" s="44">
        <v>3.9</v>
      </c>
      <c r="R20" s="42" t="s">
        <v>169</v>
      </c>
      <c r="S20" s="42" t="s">
        <v>66</v>
      </c>
      <c r="T20" s="47"/>
      <c r="U20" s="48"/>
      <c r="V20" s="49" t="s">
        <v>307</v>
      </c>
      <c r="W20" s="61" t="s">
        <v>308</v>
      </c>
      <c r="X20" s="41" t="s">
        <v>309</v>
      </c>
    </row>
    <row r="21" spans="2:24" s="6" customFormat="1" ht="69.75" x14ac:dyDescent="0.25">
      <c r="B21" s="37" t="s">
        <v>67</v>
      </c>
      <c r="C21" s="37" t="s">
        <v>310</v>
      </c>
      <c r="D21" s="38" t="s">
        <v>311</v>
      </c>
      <c r="E21" s="37" t="s">
        <v>312</v>
      </c>
      <c r="F21" s="38" t="s">
        <v>313</v>
      </c>
      <c r="G21" s="39" t="s">
        <v>314</v>
      </c>
      <c r="H21" s="37" t="s">
        <v>315</v>
      </c>
      <c r="I21" s="37" t="s">
        <v>316</v>
      </c>
      <c r="J21" s="37" t="s">
        <v>317</v>
      </c>
      <c r="K21" s="46" t="s">
        <v>318</v>
      </c>
      <c r="L21" s="39" t="s">
        <v>319</v>
      </c>
      <c r="M21" s="39" t="s">
        <v>320</v>
      </c>
      <c r="N21" s="40" t="s">
        <v>321</v>
      </c>
      <c r="O21" s="50"/>
      <c r="P21" s="37" t="s">
        <v>322</v>
      </c>
      <c r="Q21" s="44">
        <v>0.8</v>
      </c>
      <c r="R21" s="42" t="s">
        <v>323</v>
      </c>
      <c r="S21" s="42" t="s">
        <v>324</v>
      </c>
      <c r="T21" s="51"/>
      <c r="U21" s="43"/>
      <c r="V21" s="49" t="s">
        <v>325</v>
      </c>
      <c r="W21" s="61" t="s">
        <v>326</v>
      </c>
      <c r="X21" s="41" t="s">
        <v>327</v>
      </c>
    </row>
    <row r="22" spans="2:24" s="6" customFormat="1" ht="69.75" x14ac:dyDescent="0.25">
      <c r="B22" s="37" t="s">
        <v>68</v>
      </c>
      <c r="C22" s="37" t="s">
        <v>328</v>
      </c>
      <c r="D22" s="38" t="s">
        <v>329</v>
      </c>
      <c r="E22" s="37" t="s">
        <v>330</v>
      </c>
      <c r="F22" s="38" t="s">
        <v>331</v>
      </c>
      <c r="G22" s="52" t="s">
        <v>332</v>
      </c>
      <c r="H22" s="37" t="s">
        <v>333</v>
      </c>
      <c r="I22" s="37" t="s">
        <v>334</v>
      </c>
      <c r="J22" s="37" t="s">
        <v>335</v>
      </c>
      <c r="K22" s="46" t="s">
        <v>336</v>
      </c>
      <c r="L22" s="39" t="s">
        <v>337</v>
      </c>
      <c r="M22" s="39" t="s">
        <v>338</v>
      </c>
      <c r="N22" s="40" t="s">
        <v>339</v>
      </c>
      <c r="O22" s="50"/>
      <c r="P22" s="37" t="s">
        <v>340</v>
      </c>
      <c r="Q22" s="44">
        <v>75.489999999999995</v>
      </c>
      <c r="R22" s="42" t="s">
        <v>341</v>
      </c>
      <c r="S22" s="42" t="s">
        <v>342</v>
      </c>
      <c r="T22" s="51"/>
      <c r="U22" s="43"/>
      <c r="V22" s="49" t="s">
        <v>343</v>
      </c>
      <c r="W22" s="61" t="s">
        <v>344</v>
      </c>
      <c r="X22" s="41" t="s">
        <v>345</v>
      </c>
    </row>
    <row r="23" spans="2:24" s="6" customFormat="1" ht="69.75" x14ac:dyDescent="0.25">
      <c r="B23" s="37" t="s">
        <v>69</v>
      </c>
      <c r="C23" s="37" t="s">
        <v>346</v>
      </c>
      <c r="D23" s="38" t="s">
        <v>347</v>
      </c>
      <c r="E23" s="37" t="s">
        <v>348</v>
      </c>
      <c r="F23" s="38" t="s">
        <v>349</v>
      </c>
      <c r="G23" s="52" t="s">
        <v>350</v>
      </c>
      <c r="H23" s="37" t="s">
        <v>351</v>
      </c>
      <c r="I23" s="37" t="s">
        <v>352</v>
      </c>
      <c r="J23" s="37" t="s">
        <v>353</v>
      </c>
      <c r="K23" s="46" t="s">
        <v>354</v>
      </c>
      <c r="L23" s="39" t="s">
        <v>355</v>
      </c>
      <c r="M23" s="39" t="s">
        <v>356</v>
      </c>
      <c r="N23" s="40" t="s">
        <v>357</v>
      </c>
      <c r="O23" s="50"/>
      <c r="P23" s="37" t="s">
        <v>358</v>
      </c>
      <c r="Q23" s="44">
        <v>14.51</v>
      </c>
      <c r="R23" s="42" t="s">
        <v>168</v>
      </c>
      <c r="S23" s="42" t="s">
        <v>359</v>
      </c>
      <c r="T23" s="51"/>
      <c r="U23" s="43"/>
      <c r="V23" s="49" t="s">
        <v>360</v>
      </c>
      <c r="W23" s="61" t="s">
        <v>361</v>
      </c>
      <c r="X23" s="41" t="s">
        <v>362</v>
      </c>
    </row>
    <row r="24" spans="2:24" s="6" customFormat="1" ht="186" x14ac:dyDescent="0.25">
      <c r="B24" s="30" t="s">
        <v>363</v>
      </c>
      <c r="C24" s="30" t="s">
        <v>364</v>
      </c>
      <c r="D24" s="31" t="s">
        <v>365</v>
      </c>
      <c r="E24" s="30" t="s">
        <v>144</v>
      </c>
      <c r="F24" s="31" t="s">
        <v>366</v>
      </c>
      <c r="G24" s="32" t="s">
        <v>70</v>
      </c>
      <c r="H24" s="30" t="s">
        <v>367</v>
      </c>
      <c r="I24" s="30" t="s">
        <v>368</v>
      </c>
      <c r="J24" s="33" t="s">
        <v>369</v>
      </c>
      <c r="K24" s="30">
        <v>4</v>
      </c>
      <c r="L24" s="32" t="s">
        <v>370</v>
      </c>
      <c r="M24" s="32" t="s">
        <v>371</v>
      </c>
      <c r="N24" s="56" t="s">
        <v>71</v>
      </c>
      <c r="O24" s="30"/>
      <c r="P24" s="30" t="s">
        <v>372</v>
      </c>
      <c r="Q24" s="34">
        <v>56.75</v>
      </c>
      <c r="R24" s="35" t="s">
        <v>373</v>
      </c>
      <c r="S24" s="35" t="s">
        <v>374</v>
      </c>
      <c r="T24" s="30"/>
      <c r="U24" s="31"/>
      <c r="V24" s="34">
        <v>76.599999999999994</v>
      </c>
      <c r="W24" s="36">
        <v>1347.58</v>
      </c>
      <c r="X24" s="36"/>
    </row>
    <row r="25" spans="2:24" s="6" customFormat="1" ht="69.75" x14ac:dyDescent="0.25">
      <c r="B25" s="37" t="s">
        <v>72</v>
      </c>
      <c r="C25" s="37"/>
      <c r="D25" s="38" t="s">
        <v>375</v>
      </c>
      <c r="E25" s="37" t="s">
        <v>376</v>
      </c>
      <c r="F25" s="38" t="s">
        <v>377</v>
      </c>
      <c r="G25" s="39" t="s">
        <v>378</v>
      </c>
      <c r="H25" s="37" t="s">
        <v>379</v>
      </c>
      <c r="I25" s="37" t="s">
        <v>380</v>
      </c>
      <c r="J25" s="37" t="s">
        <v>381</v>
      </c>
      <c r="K25" s="37">
        <v>4</v>
      </c>
      <c r="L25" s="37" t="s">
        <v>382</v>
      </c>
      <c r="M25" s="39" t="s">
        <v>383</v>
      </c>
      <c r="N25" s="40" t="s">
        <v>384</v>
      </c>
      <c r="O25" s="37"/>
      <c r="P25" s="37" t="s">
        <v>385</v>
      </c>
      <c r="Q25" s="41">
        <v>56.75</v>
      </c>
      <c r="R25" s="42" t="s">
        <v>73</v>
      </c>
      <c r="S25" s="42" t="s">
        <v>74</v>
      </c>
      <c r="T25" s="42"/>
      <c r="U25" s="43"/>
      <c r="V25" s="44">
        <v>76.599999999999994</v>
      </c>
      <c r="W25" s="41">
        <v>1347.58</v>
      </c>
      <c r="X25" s="41" t="s">
        <v>386</v>
      </c>
    </row>
    <row r="26" spans="2:24" s="6" customFormat="1" ht="69.75" x14ac:dyDescent="0.25">
      <c r="B26" s="37" t="s">
        <v>75</v>
      </c>
      <c r="C26" s="37" t="s">
        <v>387</v>
      </c>
      <c r="D26" s="38" t="s">
        <v>388</v>
      </c>
      <c r="E26" s="37" t="s">
        <v>389</v>
      </c>
      <c r="F26" s="38" t="s">
        <v>390</v>
      </c>
      <c r="G26" s="39" t="s">
        <v>391</v>
      </c>
      <c r="H26" s="37" t="s">
        <v>392</v>
      </c>
      <c r="I26" s="45" t="s">
        <v>393</v>
      </c>
      <c r="J26" s="37" t="s">
        <v>394</v>
      </c>
      <c r="K26" s="46" t="s">
        <v>395</v>
      </c>
      <c r="L26" s="39" t="s">
        <v>396</v>
      </c>
      <c r="M26" s="39" t="s">
        <v>397</v>
      </c>
      <c r="N26" s="40" t="s">
        <v>398</v>
      </c>
      <c r="O26" s="46"/>
      <c r="P26" s="37" t="s">
        <v>399</v>
      </c>
      <c r="Q26" s="44">
        <v>0.82</v>
      </c>
      <c r="R26" s="42" t="s">
        <v>76</v>
      </c>
      <c r="S26" s="42" t="s">
        <v>77</v>
      </c>
      <c r="T26" s="47"/>
      <c r="U26" s="48"/>
      <c r="V26" s="49" t="s">
        <v>400</v>
      </c>
      <c r="W26" s="61" t="s">
        <v>401</v>
      </c>
      <c r="X26" s="41" t="s">
        <v>402</v>
      </c>
    </row>
    <row r="27" spans="2:24" s="6" customFormat="1" ht="69.75" x14ac:dyDescent="0.25">
      <c r="B27" s="37" t="s">
        <v>78</v>
      </c>
      <c r="C27" s="37" t="s">
        <v>403</v>
      </c>
      <c r="D27" s="38" t="s">
        <v>404</v>
      </c>
      <c r="E27" s="37" t="s">
        <v>405</v>
      </c>
      <c r="F27" s="38" t="s">
        <v>406</v>
      </c>
      <c r="G27" s="39" t="s">
        <v>407</v>
      </c>
      <c r="H27" s="37" t="s">
        <v>408</v>
      </c>
      <c r="I27" s="37" t="s">
        <v>409</v>
      </c>
      <c r="J27" s="37" t="s">
        <v>410</v>
      </c>
      <c r="K27" s="46" t="s">
        <v>411</v>
      </c>
      <c r="L27" s="39" t="s">
        <v>412</v>
      </c>
      <c r="M27" s="39" t="s">
        <v>413</v>
      </c>
      <c r="N27" s="40" t="s">
        <v>414</v>
      </c>
      <c r="O27" s="50"/>
      <c r="P27" s="37" t="s">
        <v>415</v>
      </c>
      <c r="Q27" s="44">
        <v>0.2</v>
      </c>
      <c r="R27" s="42" t="s">
        <v>416</v>
      </c>
      <c r="S27" s="42" t="s">
        <v>417</v>
      </c>
      <c r="T27" s="51"/>
      <c r="U27" s="43"/>
      <c r="V27" s="49" t="s">
        <v>418</v>
      </c>
      <c r="W27" s="61" t="s">
        <v>419</v>
      </c>
      <c r="X27" s="41" t="s">
        <v>420</v>
      </c>
    </row>
    <row r="28" spans="2:24" s="6" customFormat="1" ht="69.75" x14ac:dyDescent="0.25">
      <c r="B28" s="37" t="s">
        <v>79</v>
      </c>
      <c r="C28" s="37" t="s">
        <v>421</v>
      </c>
      <c r="D28" s="38" t="s">
        <v>422</v>
      </c>
      <c r="E28" s="37" t="s">
        <v>423</v>
      </c>
      <c r="F28" s="38" t="s">
        <v>424</v>
      </c>
      <c r="G28" s="52" t="s">
        <v>425</v>
      </c>
      <c r="H28" s="37" t="s">
        <v>426</v>
      </c>
      <c r="I28" s="37" t="s">
        <v>427</v>
      </c>
      <c r="J28" s="37" t="s">
        <v>428</v>
      </c>
      <c r="K28" s="46" t="s">
        <v>429</v>
      </c>
      <c r="L28" s="39" t="s">
        <v>430</v>
      </c>
      <c r="M28" s="39" t="s">
        <v>431</v>
      </c>
      <c r="N28" s="40" t="s">
        <v>432</v>
      </c>
      <c r="O28" s="50"/>
      <c r="P28" s="37" t="s">
        <v>433</v>
      </c>
      <c r="Q28" s="44">
        <v>27.55</v>
      </c>
      <c r="R28" s="42" t="s">
        <v>434</v>
      </c>
      <c r="S28" s="42" t="s">
        <v>435</v>
      </c>
      <c r="T28" s="51"/>
      <c r="U28" s="43"/>
      <c r="V28" s="49" t="s">
        <v>436</v>
      </c>
      <c r="W28" s="61" t="s">
        <v>437</v>
      </c>
      <c r="X28" s="41" t="s">
        <v>438</v>
      </c>
    </row>
    <row r="29" spans="2:24" s="6" customFormat="1" ht="69.75" x14ac:dyDescent="0.25">
      <c r="B29" s="37" t="s">
        <v>80</v>
      </c>
      <c r="C29" s="37" t="s">
        <v>439</v>
      </c>
      <c r="D29" s="38" t="s">
        <v>440</v>
      </c>
      <c r="E29" s="37" t="s">
        <v>441</v>
      </c>
      <c r="F29" s="38" t="s">
        <v>442</v>
      </c>
      <c r="G29" s="52" t="s">
        <v>443</v>
      </c>
      <c r="H29" s="37" t="s">
        <v>444</v>
      </c>
      <c r="I29" s="37" t="s">
        <v>445</v>
      </c>
      <c r="J29" s="37" t="s">
        <v>446</v>
      </c>
      <c r="K29" s="46" t="s">
        <v>447</v>
      </c>
      <c r="L29" s="39" t="s">
        <v>448</v>
      </c>
      <c r="M29" s="39" t="s">
        <v>449</v>
      </c>
      <c r="N29" s="40" t="s">
        <v>450</v>
      </c>
      <c r="O29" s="50"/>
      <c r="P29" s="37" t="s">
        <v>451</v>
      </c>
      <c r="Q29" s="44">
        <v>14.89</v>
      </c>
      <c r="R29" s="42" t="s">
        <v>81</v>
      </c>
      <c r="S29" s="42" t="s">
        <v>452</v>
      </c>
      <c r="T29" s="51"/>
      <c r="U29" s="43"/>
      <c r="V29" s="49" t="s">
        <v>453</v>
      </c>
      <c r="W29" s="61" t="s">
        <v>454</v>
      </c>
      <c r="X29" s="41" t="s">
        <v>455</v>
      </c>
    </row>
    <row r="30" spans="2:24" s="6" customFormat="1" ht="69.75" x14ac:dyDescent="0.25">
      <c r="B30" s="30" t="s">
        <v>8</v>
      </c>
      <c r="C30" s="30" t="s">
        <v>456</v>
      </c>
      <c r="D30" s="31" t="s">
        <v>457</v>
      </c>
      <c r="E30" s="30" t="s">
        <v>83</v>
      </c>
      <c r="F30" s="31" t="s">
        <v>458</v>
      </c>
      <c r="G30" s="32" t="s">
        <v>459</v>
      </c>
      <c r="H30" s="30" t="s">
        <v>460</v>
      </c>
      <c r="I30" s="30" t="s">
        <v>461</v>
      </c>
      <c r="J30" s="33" t="s">
        <v>141</v>
      </c>
      <c r="K30" s="30">
        <v>4</v>
      </c>
      <c r="L30" s="32" t="s">
        <v>462</v>
      </c>
      <c r="M30" s="32" t="s">
        <v>463</v>
      </c>
      <c r="N30" s="77" t="s">
        <v>464</v>
      </c>
      <c r="O30" s="30"/>
      <c r="P30" s="30" t="s">
        <v>465</v>
      </c>
      <c r="Q30" s="34">
        <v>7</v>
      </c>
      <c r="R30" s="35" t="s">
        <v>466</v>
      </c>
      <c r="S30" s="35" t="s">
        <v>467</v>
      </c>
      <c r="T30" s="30"/>
      <c r="U30" s="31"/>
      <c r="V30" s="34">
        <v>7</v>
      </c>
      <c r="W30" s="36" t="s">
        <v>468</v>
      </c>
      <c r="X30" s="36"/>
    </row>
    <row r="31" spans="2:24" s="6" customFormat="1" ht="186" x14ac:dyDescent="0.25">
      <c r="B31" s="30" t="s">
        <v>469</v>
      </c>
      <c r="C31" s="30" t="s">
        <v>470</v>
      </c>
      <c r="D31" s="31" t="s">
        <v>471</v>
      </c>
      <c r="E31" s="30" t="s">
        <v>145</v>
      </c>
      <c r="F31" s="31" t="s">
        <v>472</v>
      </c>
      <c r="G31" s="32" t="s">
        <v>84</v>
      </c>
      <c r="H31" s="30" t="s">
        <v>473</v>
      </c>
      <c r="I31" s="30" t="s">
        <v>474</v>
      </c>
      <c r="J31" s="33" t="s">
        <v>475</v>
      </c>
      <c r="K31" s="30">
        <v>4</v>
      </c>
      <c r="L31" s="32" t="s">
        <v>476</v>
      </c>
      <c r="M31" s="32" t="s">
        <v>477</v>
      </c>
      <c r="N31" s="56" t="s">
        <v>85</v>
      </c>
      <c r="O31" s="30"/>
      <c r="P31" s="30" t="s">
        <v>478</v>
      </c>
      <c r="Q31" s="34">
        <v>32.4</v>
      </c>
      <c r="R31" s="35" t="s">
        <v>479</v>
      </c>
      <c r="S31" s="35" t="s">
        <v>480</v>
      </c>
      <c r="T31" s="30"/>
      <c r="U31" s="31"/>
      <c r="V31" s="34">
        <f>0.3+4.5+37.8+2.3+4.6+2.7</f>
        <v>52.199999999999996</v>
      </c>
      <c r="W31" s="36">
        <v>971.32</v>
      </c>
      <c r="X31" s="36"/>
    </row>
    <row r="32" spans="2:24" s="6" customFormat="1" ht="69.75" x14ac:dyDescent="0.25">
      <c r="B32" s="37" t="s">
        <v>86</v>
      </c>
      <c r="C32" s="37"/>
      <c r="D32" s="38" t="s">
        <v>481</v>
      </c>
      <c r="E32" s="37" t="s">
        <v>482</v>
      </c>
      <c r="F32" s="38" t="s">
        <v>483</v>
      </c>
      <c r="G32" s="39" t="s">
        <v>484</v>
      </c>
      <c r="H32" s="37" t="s">
        <v>485</v>
      </c>
      <c r="I32" s="37" t="s">
        <v>486</v>
      </c>
      <c r="J32" s="37" t="s">
        <v>487</v>
      </c>
      <c r="K32" s="37">
        <v>4</v>
      </c>
      <c r="L32" s="37" t="s">
        <v>488</v>
      </c>
      <c r="M32" s="39" t="s">
        <v>489</v>
      </c>
      <c r="N32" s="40" t="s">
        <v>490</v>
      </c>
      <c r="O32" s="37"/>
      <c r="P32" s="37" t="s">
        <v>491</v>
      </c>
      <c r="Q32" s="41">
        <v>32.4</v>
      </c>
      <c r="R32" s="42" t="s">
        <v>87</v>
      </c>
      <c r="S32" s="42" t="s">
        <v>492</v>
      </c>
      <c r="T32" s="42"/>
      <c r="U32" s="43"/>
      <c r="V32" s="44">
        <v>52.2</v>
      </c>
      <c r="W32" s="41">
        <v>971.32</v>
      </c>
      <c r="X32" s="41" t="s">
        <v>181</v>
      </c>
    </row>
    <row r="33" spans="2:24" s="6" customFormat="1" ht="69.75" x14ac:dyDescent="0.25">
      <c r="B33" s="37" t="s">
        <v>88</v>
      </c>
      <c r="C33" s="37" t="s">
        <v>493</v>
      </c>
      <c r="D33" s="38" t="s">
        <v>494</v>
      </c>
      <c r="E33" s="37" t="s">
        <v>495</v>
      </c>
      <c r="F33" s="38" t="s">
        <v>496</v>
      </c>
      <c r="G33" s="39" t="s">
        <v>497</v>
      </c>
      <c r="H33" s="37" t="s">
        <v>498</v>
      </c>
      <c r="I33" s="45" t="s">
        <v>499</v>
      </c>
      <c r="J33" s="37" t="s">
        <v>500</v>
      </c>
      <c r="K33" s="46" t="s">
        <v>501</v>
      </c>
      <c r="L33" s="39" t="s">
        <v>502</v>
      </c>
      <c r="M33" s="39" t="s">
        <v>503</v>
      </c>
      <c r="N33" s="40" t="s">
        <v>504</v>
      </c>
      <c r="O33" s="46"/>
      <c r="P33" s="37" t="s">
        <v>505</v>
      </c>
      <c r="Q33" s="44">
        <v>0.82</v>
      </c>
      <c r="R33" s="42" t="s">
        <v>89</v>
      </c>
      <c r="S33" s="42" t="s">
        <v>506</v>
      </c>
      <c r="T33" s="47"/>
      <c r="U33" s="48"/>
      <c r="V33" s="49" t="s">
        <v>507</v>
      </c>
      <c r="W33" s="61" t="s">
        <v>508</v>
      </c>
      <c r="X33" s="41" t="s">
        <v>509</v>
      </c>
    </row>
    <row r="34" spans="2:24" s="6" customFormat="1" ht="69.75" x14ac:dyDescent="0.25">
      <c r="B34" s="37" t="s">
        <v>90</v>
      </c>
      <c r="C34" s="37" t="s">
        <v>510</v>
      </c>
      <c r="D34" s="38" t="s">
        <v>511</v>
      </c>
      <c r="E34" s="37" t="s">
        <v>512</v>
      </c>
      <c r="F34" s="38" t="s">
        <v>513</v>
      </c>
      <c r="G34" s="39" t="s">
        <v>514</v>
      </c>
      <c r="H34" s="37" t="s">
        <v>515</v>
      </c>
      <c r="I34" s="37" t="s">
        <v>516</v>
      </c>
      <c r="J34" s="37" t="s">
        <v>517</v>
      </c>
      <c r="K34" s="46" t="s">
        <v>518</v>
      </c>
      <c r="L34" s="39" t="s">
        <v>519</v>
      </c>
      <c r="M34" s="39" t="s">
        <v>520</v>
      </c>
      <c r="N34" s="40" t="s">
        <v>521</v>
      </c>
      <c r="O34" s="50"/>
      <c r="P34" s="37" t="s">
        <v>522</v>
      </c>
      <c r="Q34" s="44">
        <v>0.2</v>
      </c>
      <c r="R34" s="42" t="s">
        <v>523</v>
      </c>
      <c r="S34" s="42" t="s">
        <v>524</v>
      </c>
      <c r="T34" s="51"/>
      <c r="U34" s="43"/>
      <c r="V34" s="49" t="s">
        <v>525</v>
      </c>
      <c r="W34" s="61" t="s">
        <v>526</v>
      </c>
      <c r="X34" s="41" t="s">
        <v>527</v>
      </c>
    </row>
    <row r="35" spans="2:24" s="6" customFormat="1" ht="69.75" x14ac:dyDescent="0.25">
      <c r="B35" s="37" t="s">
        <v>91</v>
      </c>
      <c r="C35" s="37" t="s">
        <v>528</v>
      </c>
      <c r="D35" s="38" t="s">
        <v>529</v>
      </c>
      <c r="E35" s="37" t="s">
        <v>530</v>
      </c>
      <c r="F35" s="38" t="s">
        <v>531</v>
      </c>
      <c r="G35" s="52" t="s">
        <v>532</v>
      </c>
      <c r="H35" s="37" t="s">
        <v>533</v>
      </c>
      <c r="I35" s="37" t="s">
        <v>534</v>
      </c>
      <c r="J35" s="37" t="s">
        <v>535</v>
      </c>
      <c r="K35" s="46" t="s">
        <v>536</v>
      </c>
      <c r="L35" s="39" t="s">
        <v>537</v>
      </c>
      <c r="M35" s="39" t="s">
        <v>538</v>
      </c>
      <c r="N35" s="40" t="s">
        <v>539</v>
      </c>
      <c r="O35" s="50"/>
      <c r="P35" s="37" t="s">
        <v>540</v>
      </c>
      <c r="Q35" s="44">
        <v>14.46</v>
      </c>
      <c r="R35" s="42" t="s">
        <v>541</v>
      </c>
      <c r="S35" s="42" t="s">
        <v>542</v>
      </c>
      <c r="T35" s="51"/>
      <c r="U35" s="43"/>
      <c r="V35" s="49" t="s">
        <v>543</v>
      </c>
      <c r="W35" s="61" t="s">
        <v>544</v>
      </c>
      <c r="X35" s="41" t="s">
        <v>545</v>
      </c>
    </row>
    <row r="36" spans="2:24" s="6" customFormat="1" ht="69.75" x14ac:dyDescent="0.25">
      <c r="B36" s="37" t="s">
        <v>92</v>
      </c>
      <c r="C36" s="37" t="s">
        <v>546</v>
      </c>
      <c r="D36" s="38" t="s">
        <v>547</v>
      </c>
      <c r="E36" s="37" t="s">
        <v>548</v>
      </c>
      <c r="F36" s="38" t="s">
        <v>549</v>
      </c>
      <c r="G36" s="52" t="s">
        <v>550</v>
      </c>
      <c r="H36" s="37" t="s">
        <v>551</v>
      </c>
      <c r="I36" s="37" t="s">
        <v>552</v>
      </c>
      <c r="J36" s="37" t="s">
        <v>553</v>
      </c>
      <c r="K36" s="46" t="s">
        <v>554</v>
      </c>
      <c r="L36" s="39" t="s">
        <v>555</v>
      </c>
      <c r="M36" s="39" t="s">
        <v>556</v>
      </c>
      <c r="N36" s="40" t="s">
        <v>557</v>
      </c>
      <c r="O36" s="50"/>
      <c r="P36" s="37" t="s">
        <v>558</v>
      </c>
      <c r="Q36" s="44">
        <v>14.89</v>
      </c>
      <c r="R36" s="42" t="s">
        <v>559</v>
      </c>
      <c r="S36" s="42" t="s">
        <v>560</v>
      </c>
      <c r="T36" s="51"/>
      <c r="U36" s="43"/>
      <c r="V36" s="49" t="s">
        <v>561</v>
      </c>
      <c r="W36" s="61" t="s">
        <v>562</v>
      </c>
      <c r="X36" s="41" t="s">
        <v>563</v>
      </c>
    </row>
    <row r="37" spans="2:24" s="6" customFormat="1" ht="69.75" x14ac:dyDescent="0.25">
      <c r="B37" s="30" t="s">
        <v>10</v>
      </c>
      <c r="C37" s="30" t="s">
        <v>564</v>
      </c>
      <c r="D37" s="31" t="s">
        <v>565</v>
      </c>
      <c r="E37" s="30" t="s">
        <v>566</v>
      </c>
      <c r="F37" s="31" t="s">
        <v>567</v>
      </c>
      <c r="G37" s="32" t="s">
        <v>568</v>
      </c>
      <c r="H37" s="30" t="s">
        <v>569</v>
      </c>
      <c r="I37" s="30" t="s">
        <v>570</v>
      </c>
      <c r="J37" s="33" t="s">
        <v>571</v>
      </c>
      <c r="K37" s="30">
        <v>4</v>
      </c>
      <c r="L37" s="32" t="s">
        <v>572</v>
      </c>
      <c r="M37" s="32" t="s">
        <v>573</v>
      </c>
      <c r="N37" s="77" t="s">
        <v>574</v>
      </c>
      <c r="O37" s="30"/>
      <c r="P37" s="30" t="s">
        <v>575</v>
      </c>
      <c r="Q37" s="34">
        <v>7</v>
      </c>
      <c r="R37" s="35" t="s">
        <v>576</v>
      </c>
      <c r="S37" s="35" t="s">
        <v>577</v>
      </c>
      <c r="T37" s="30"/>
      <c r="U37" s="31"/>
      <c r="V37" s="34">
        <v>7</v>
      </c>
      <c r="W37" s="36"/>
      <c r="X37" s="36"/>
    </row>
    <row r="38" spans="2:24" s="6" customFormat="1" ht="186" x14ac:dyDescent="0.25">
      <c r="B38" s="30" t="s">
        <v>578</v>
      </c>
      <c r="C38" s="30" t="s">
        <v>579</v>
      </c>
      <c r="D38" s="31" t="s">
        <v>580</v>
      </c>
      <c r="E38" s="30" t="s">
        <v>146</v>
      </c>
      <c r="F38" s="31" t="s">
        <v>581</v>
      </c>
      <c r="G38" s="32" t="s">
        <v>93</v>
      </c>
      <c r="H38" s="30" t="s">
        <v>582</v>
      </c>
      <c r="I38" s="30" t="s">
        <v>583</v>
      </c>
      <c r="J38" s="33" t="s">
        <v>584</v>
      </c>
      <c r="K38" s="30">
        <v>4</v>
      </c>
      <c r="L38" s="32" t="s">
        <v>585</v>
      </c>
      <c r="M38" s="32" t="s">
        <v>586</v>
      </c>
      <c r="N38" s="56" t="s">
        <v>94</v>
      </c>
      <c r="O38" s="30"/>
      <c r="P38" s="30" t="s">
        <v>587</v>
      </c>
      <c r="Q38" s="34">
        <v>454.88</v>
      </c>
      <c r="R38" s="35" t="s">
        <v>588</v>
      </c>
      <c r="S38" s="35" t="s">
        <v>589</v>
      </c>
      <c r="T38" s="30"/>
      <c r="U38" s="31"/>
      <c r="V38" s="34">
        <f>73.7+12+10.7+35.9+5.28+14.6+11.7+20.9+33.1+269.8+24.4+0.87*11+1.8*2+1.78+1.95*2+3.59*9+0.36+0.45+0.5+0.54+0.63+0.69+0.78+0.9</f>
        <v>568.09</v>
      </c>
      <c r="W38" s="36">
        <v>10206.59</v>
      </c>
      <c r="X38" s="36"/>
    </row>
    <row r="39" spans="2:24" s="6" customFormat="1" ht="69.75" x14ac:dyDescent="0.25">
      <c r="B39" s="37" t="s">
        <v>95</v>
      </c>
      <c r="C39" s="37"/>
      <c r="D39" s="38" t="s">
        <v>590</v>
      </c>
      <c r="E39" s="37" t="s">
        <v>591</v>
      </c>
      <c r="F39" s="38" t="s">
        <v>592</v>
      </c>
      <c r="G39" s="39" t="s">
        <v>593</v>
      </c>
      <c r="H39" s="37" t="s">
        <v>594</v>
      </c>
      <c r="I39" s="37" t="s">
        <v>595</v>
      </c>
      <c r="J39" s="37" t="s">
        <v>596</v>
      </c>
      <c r="K39" s="37">
        <v>4</v>
      </c>
      <c r="L39" s="37" t="s">
        <v>597</v>
      </c>
      <c r="M39" s="39" t="s">
        <v>598</v>
      </c>
      <c r="N39" s="40" t="s">
        <v>599</v>
      </c>
      <c r="O39" s="37"/>
      <c r="P39" s="37" t="s">
        <v>600</v>
      </c>
      <c r="Q39" s="41">
        <v>454.88</v>
      </c>
      <c r="R39" s="42" t="s">
        <v>96</v>
      </c>
      <c r="S39" s="42" t="s">
        <v>97</v>
      </c>
      <c r="T39" s="42"/>
      <c r="U39" s="43"/>
      <c r="V39" s="44">
        <v>568.9</v>
      </c>
      <c r="W39" s="41">
        <v>10206.59</v>
      </c>
      <c r="X39" s="41" t="s">
        <v>601</v>
      </c>
    </row>
    <row r="40" spans="2:24" s="6" customFormat="1" ht="69.75" x14ac:dyDescent="0.25">
      <c r="B40" s="37" t="s">
        <v>98</v>
      </c>
      <c r="C40" s="37" t="s">
        <v>602</v>
      </c>
      <c r="D40" s="38" t="s">
        <v>603</v>
      </c>
      <c r="E40" s="37" t="s">
        <v>604</v>
      </c>
      <c r="F40" s="38" t="s">
        <v>605</v>
      </c>
      <c r="G40" s="39" t="s">
        <v>606</v>
      </c>
      <c r="H40" s="37" t="s">
        <v>607</v>
      </c>
      <c r="I40" s="45" t="s">
        <v>608</v>
      </c>
      <c r="J40" s="37" t="s">
        <v>609</v>
      </c>
      <c r="K40" s="46" t="s">
        <v>610</v>
      </c>
      <c r="L40" s="39" t="s">
        <v>611</v>
      </c>
      <c r="M40" s="39" t="s">
        <v>612</v>
      </c>
      <c r="N40" s="40" t="s">
        <v>613</v>
      </c>
      <c r="O40" s="46"/>
      <c r="P40" s="37" t="s">
        <v>614</v>
      </c>
      <c r="Q40" s="44">
        <v>6.53</v>
      </c>
      <c r="R40" s="42" t="s">
        <v>99</v>
      </c>
      <c r="S40" s="42" t="s">
        <v>100</v>
      </c>
      <c r="T40" s="47"/>
      <c r="U40" s="48"/>
      <c r="V40" s="49" t="s">
        <v>615</v>
      </c>
      <c r="W40" s="61" t="s">
        <v>616</v>
      </c>
      <c r="X40" s="41" t="s">
        <v>617</v>
      </c>
    </row>
    <row r="41" spans="2:24" s="6" customFormat="1" ht="69.75" x14ac:dyDescent="0.25">
      <c r="B41" s="37" t="s">
        <v>101</v>
      </c>
      <c r="C41" s="37" t="s">
        <v>618</v>
      </c>
      <c r="D41" s="38" t="s">
        <v>619</v>
      </c>
      <c r="E41" s="37" t="s">
        <v>620</v>
      </c>
      <c r="F41" s="38" t="s">
        <v>621</v>
      </c>
      <c r="G41" s="39" t="s">
        <v>622</v>
      </c>
      <c r="H41" s="37" t="s">
        <v>623</v>
      </c>
      <c r="I41" s="37" t="s">
        <v>624</v>
      </c>
      <c r="J41" s="37" t="s">
        <v>625</v>
      </c>
      <c r="K41" s="46" t="s">
        <v>626</v>
      </c>
      <c r="L41" s="39" t="s">
        <v>627</v>
      </c>
      <c r="M41" s="39" t="s">
        <v>628</v>
      </c>
      <c r="N41" s="40" t="s">
        <v>629</v>
      </c>
      <c r="O41" s="50"/>
      <c r="P41" s="37" t="s">
        <v>630</v>
      </c>
      <c r="Q41" s="44">
        <v>0.8</v>
      </c>
      <c r="R41" s="42" t="s">
        <v>631</v>
      </c>
      <c r="S41" s="42" t="s">
        <v>632</v>
      </c>
      <c r="T41" s="51"/>
      <c r="U41" s="43"/>
      <c r="V41" s="49" t="s">
        <v>633</v>
      </c>
      <c r="W41" s="61" t="s">
        <v>634</v>
      </c>
      <c r="X41" s="41" t="s">
        <v>635</v>
      </c>
    </row>
    <row r="42" spans="2:24" s="6" customFormat="1" ht="69.75" x14ac:dyDescent="0.25">
      <c r="B42" s="37" t="s">
        <v>102</v>
      </c>
      <c r="C42" s="37" t="s">
        <v>636</v>
      </c>
      <c r="D42" s="38" t="s">
        <v>637</v>
      </c>
      <c r="E42" s="37" t="s">
        <v>638</v>
      </c>
      <c r="F42" s="38" t="s">
        <v>639</v>
      </c>
      <c r="G42" s="52" t="s">
        <v>640</v>
      </c>
      <c r="H42" s="37" t="s">
        <v>641</v>
      </c>
      <c r="I42" s="37" t="s">
        <v>642</v>
      </c>
      <c r="J42" s="37" t="s">
        <v>643</v>
      </c>
      <c r="K42" s="46" t="s">
        <v>644</v>
      </c>
      <c r="L42" s="39" t="s">
        <v>645</v>
      </c>
      <c r="M42" s="39" t="s">
        <v>646</v>
      </c>
      <c r="N42" s="40" t="s">
        <v>647</v>
      </c>
      <c r="O42" s="50"/>
      <c r="P42" s="37" t="s">
        <v>648</v>
      </c>
      <c r="Q42" s="44">
        <f>185.32+40</f>
        <v>225.32</v>
      </c>
      <c r="R42" s="42" t="s">
        <v>649</v>
      </c>
      <c r="S42" s="42" t="s">
        <v>650</v>
      </c>
      <c r="T42" s="51"/>
      <c r="U42" s="43"/>
      <c r="V42" s="49" t="s">
        <v>651</v>
      </c>
      <c r="W42" s="61" t="s">
        <v>652</v>
      </c>
      <c r="X42" s="41" t="s">
        <v>653</v>
      </c>
    </row>
    <row r="43" spans="2:24" s="6" customFormat="1" ht="52.5" x14ac:dyDescent="0.25">
      <c r="B43" s="53" t="s">
        <v>12</v>
      </c>
      <c r="C43" s="53"/>
      <c r="D43" s="54" t="s">
        <v>654</v>
      </c>
      <c r="E43" s="53" t="s">
        <v>151</v>
      </c>
      <c r="F43" s="54" t="s">
        <v>655</v>
      </c>
      <c r="G43" s="55" t="s">
        <v>656</v>
      </c>
      <c r="H43" s="53" t="s">
        <v>657</v>
      </c>
      <c r="I43" s="53" t="s">
        <v>658</v>
      </c>
      <c r="J43" s="53" t="s">
        <v>659</v>
      </c>
      <c r="K43" s="53" t="s">
        <v>660</v>
      </c>
      <c r="L43" s="53" t="s">
        <v>661</v>
      </c>
      <c r="M43" s="55" t="s">
        <v>662</v>
      </c>
      <c r="N43" s="56" t="s">
        <v>663</v>
      </c>
      <c r="O43" s="53"/>
      <c r="P43" s="53" t="s">
        <v>664</v>
      </c>
      <c r="Q43" s="57">
        <v>19</v>
      </c>
      <c r="R43" s="58" t="s">
        <v>153</v>
      </c>
      <c r="S43" s="58" t="s">
        <v>154</v>
      </c>
      <c r="T43" s="58"/>
      <c r="U43" s="59"/>
      <c r="V43" s="60">
        <v>19</v>
      </c>
      <c r="W43" s="55">
        <v>101.27</v>
      </c>
      <c r="X43" s="55"/>
    </row>
    <row r="44" spans="2:24" s="6" customFormat="1" ht="69.75" x14ac:dyDescent="0.25">
      <c r="B44" s="30" t="s">
        <v>665</v>
      </c>
      <c r="C44" s="30" t="s">
        <v>666</v>
      </c>
      <c r="D44" s="31" t="s">
        <v>667</v>
      </c>
      <c r="E44" s="30" t="s">
        <v>668</v>
      </c>
      <c r="F44" s="31" t="s">
        <v>669</v>
      </c>
      <c r="G44" s="32" t="s">
        <v>670</v>
      </c>
      <c r="H44" s="30" t="s">
        <v>671</v>
      </c>
      <c r="I44" s="30" t="s">
        <v>672</v>
      </c>
      <c r="J44" s="33" t="s">
        <v>673</v>
      </c>
      <c r="K44" s="30">
        <v>4</v>
      </c>
      <c r="L44" s="32" t="s">
        <v>674</v>
      </c>
      <c r="M44" s="32" t="s">
        <v>675</v>
      </c>
      <c r="N44" s="77" t="s">
        <v>676</v>
      </c>
      <c r="O44" s="30"/>
      <c r="P44" s="30" t="s">
        <v>677</v>
      </c>
      <c r="Q44" s="34">
        <v>15</v>
      </c>
      <c r="R44" s="35" t="s">
        <v>678</v>
      </c>
      <c r="S44" s="35" t="s">
        <v>679</v>
      </c>
      <c r="T44" s="30"/>
      <c r="U44" s="31"/>
      <c r="V44" s="34">
        <v>15</v>
      </c>
      <c r="W44" s="36"/>
      <c r="X44" s="36"/>
    </row>
    <row r="45" spans="2:24" s="6" customFormat="1" ht="162.75" x14ac:dyDescent="0.25">
      <c r="B45" s="30" t="s">
        <v>14</v>
      </c>
      <c r="C45" s="30" t="s">
        <v>680</v>
      </c>
      <c r="D45" s="31" t="s">
        <v>681</v>
      </c>
      <c r="E45" s="30" t="s">
        <v>147</v>
      </c>
      <c r="F45" s="31" t="s">
        <v>682</v>
      </c>
      <c r="G45" s="32" t="s">
        <v>103</v>
      </c>
      <c r="H45" s="30" t="s">
        <v>683</v>
      </c>
      <c r="I45" s="30" t="s">
        <v>104</v>
      </c>
      <c r="J45" s="33" t="s">
        <v>684</v>
      </c>
      <c r="K45" s="30">
        <v>4</v>
      </c>
      <c r="L45" s="32" t="s">
        <v>685</v>
      </c>
      <c r="M45" s="32" t="s">
        <v>686</v>
      </c>
      <c r="N45" s="56" t="s">
        <v>105</v>
      </c>
      <c r="O45" s="30"/>
      <c r="P45" s="30" t="s">
        <v>687</v>
      </c>
      <c r="Q45" s="34">
        <v>62.04</v>
      </c>
      <c r="R45" s="35" t="s">
        <v>688</v>
      </c>
      <c r="S45" s="35" t="s">
        <v>689</v>
      </c>
      <c r="T45" s="30"/>
      <c r="U45" s="31"/>
      <c r="V45" s="34">
        <f>1.3+0.39+6.87+8.4+15.07+21.4+8+0.16+0.14*2+0.25*5+0.37*5+0.74*3+0.17+0.27</f>
        <v>67.63</v>
      </c>
      <c r="W45" s="36">
        <v>597.52</v>
      </c>
      <c r="X45" s="36"/>
    </row>
    <row r="46" spans="2:24" s="6" customFormat="1" ht="93" x14ac:dyDescent="0.25">
      <c r="B46" s="37" t="s">
        <v>155</v>
      </c>
      <c r="C46" s="37"/>
      <c r="D46" s="38" t="s">
        <v>690</v>
      </c>
      <c r="E46" s="37" t="s">
        <v>106</v>
      </c>
      <c r="F46" s="38" t="s">
        <v>691</v>
      </c>
      <c r="G46" s="39" t="s">
        <v>692</v>
      </c>
      <c r="H46" s="37" t="s">
        <v>693</v>
      </c>
      <c r="I46" s="37" t="s">
        <v>107</v>
      </c>
      <c r="J46" s="37" t="s">
        <v>694</v>
      </c>
      <c r="K46" s="37">
        <v>4</v>
      </c>
      <c r="L46" s="37" t="s">
        <v>695</v>
      </c>
      <c r="M46" s="39" t="s">
        <v>696</v>
      </c>
      <c r="N46" s="40" t="s">
        <v>697</v>
      </c>
      <c r="O46" s="37"/>
      <c r="P46" s="37" t="s">
        <v>698</v>
      </c>
      <c r="Q46" s="41">
        <v>62.04</v>
      </c>
      <c r="R46" s="42" t="s">
        <v>108</v>
      </c>
      <c r="S46" s="42" t="s">
        <v>109</v>
      </c>
      <c r="T46" s="42"/>
      <c r="U46" s="43"/>
      <c r="V46" s="44">
        <v>67.63</v>
      </c>
      <c r="W46" s="41">
        <v>597.52</v>
      </c>
      <c r="X46" s="41" t="s">
        <v>699</v>
      </c>
    </row>
    <row r="47" spans="2:24" s="6" customFormat="1" ht="69.75" x14ac:dyDescent="0.25">
      <c r="B47" s="37" t="s">
        <v>156</v>
      </c>
      <c r="C47" s="37" t="s">
        <v>700</v>
      </c>
      <c r="D47" s="38" t="s">
        <v>701</v>
      </c>
      <c r="E47" s="37" t="s">
        <v>702</v>
      </c>
      <c r="F47" s="38" t="s">
        <v>703</v>
      </c>
      <c r="G47" s="39" t="s">
        <v>704</v>
      </c>
      <c r="H47" s="37" t="s">
        <v>705</v>
      </c>
      <c r="I47" s="45" t="s">
        <v>706</v>
      </c>
      <c r="J47" s="37" t="s">
        <v>707</v>
      </c>
      <c r="K47" s="46" t="s">
        <v>708</v>
      </c>
      <c r="L47" s="39" t="s">
        <v>709</v>
      </c>
      <c r="M47" s="39" t="s">
        <v>710</v>
      </c>
      <c r="N47" s="40" t="s">
        <v>711</v>
      </c>
      <c r="O47" s="46"/>
      <c r="P47" s="37" t="s">
        <v>712</v>
      </c>
      <c r="Q47" s="44">
        <v>15.72</v>
      </c>
      <c r="R47" s="42" t="s">
        <v>110</v>
      </c>
      <c r="S47" s="42" t="s">
        <v>111</v>
      </c>
      <c r="T47" s="47"/>
      <c r="U47" s="48"/>
      <c r="V47" s="49" t="s">
        <v>713</v>
      </c>
      <c r="W47" s="61" t="s">
        <v>714</v>
      </c>
      <c r="X47" s="41" t="s">
        <v>715</v>
      </c>
    </row>
    <row r="48" spans="2:24" s="6" customFormat="1" ht="69.75" x14ac:dyDescent="0.25">
      <c r="B48" s="37" t="s">
        <v>157</v>
      </c>
      <c r="C48" s="37" t="s">
        <v>716</v>
      </c>
      <c r="D48" s="38" t="s">
        <v>717</v>
      </c>
      <c r="E48" s="37" t="s">
        <v>718</v>
      </c>
      <c r="F48" s="38" t="s">
        <v>719</v>
      </c>
      <c r="G48" s="39" t="s">
        <v>720</v>
      </c>
      <c r="H48" s="37" t="s">
        <v>721</v>
      </c>
      <c r="I48" s="37" t="s">
        <v>722</v>
      </c>
      <c r="J48" s="37" t="s">
        <v>723</v>
      </c>
      <c r="K48" s="46" t="s">
        <v>724</v>
      </c>
      <c r="L48" s="39" t="s">
        <v>725</v>
      </c>
      <c r="M48" s="39" t="s">
        <v>726</v>
      </c>
      <c r="N48" s="40" t="s">
        <v>727</v>
      </c>
      <c r="O48" s="50"/>
      <c r="P48" s="37" t="s">
        <v>728</v>
      </c>
      <c r="Q48" s="44">
        <v>2.8</v>
      </c>
      <c r="R48" s="42" t="s">
        <v>729</v>
      </c>
      <c r="S48" s="42" t="s">
        <v>730</v>
      </c>
      <c r="T48" s="51"/>
      <c r="U48" s="43"/>
      <c r="V48" s="49" t="s">
        <v>731</v>
      </c>
      <c r="W48" s="61" t="s">
        <v>732</v>
      </c>
      <c r="X48" s="41" t="s">
        <v>733</v>
      </c>
    </row>
    <row r="49" spans="2:40" s="6" customFormat="1" ht="69.75" x14ac:dyDescent="0.25">
      <c r="B49" s="37" t="s">
        <v>158</v>
      </c>
      <c r="C49" s="37" t="s">
        <v>734</v>
      </c>
      <c r="D49" s="38" t="s">
        <v>735</v>
      </c>
      <c r="E49" s="37" t="s">
        <v>736</v>
      </c>
      <c r="F49" s="38" t="s">
        <v>737</v>
      </c>
      <c r="G49" s="52" t="s">
        <v>738</v>
      </c>
      <c r="H49" s="37" t="s">
        <v>739</v>
      </c>
      <c r="I49" s="37" t="s">
        <v>740</v>
      </c>
      <c r="J49" s="37" t="s">
        <v>741</v>
      </c>
      <c r="K49" s="46" t="s">
        <v>742</v>
      </c>
      <c r="L49" s="39" t="s">
        <v>743</v>
      </c>
      <c r="M49" s="39" t="s">
        <v>744</v>
      </c>
      <c r="N49" s="40" t="s">
        <v>745</v>
      </c>
      <c r="O49" s="50"/>
      <c r="P49" s="37" t="s">
        <v>746</v>
      </c>
      <c r="Q49" s="44">
        <v>0.34</v>
      </c>
      <c r="R49" s="42" t="s">
        <v>747</v>
      </c>
      <c r="S49" s="42" t="s">
        <v>748</v>
      </c>
      <c r="T49" s="51"/>
      <c r="U49" s="43"/>
      <c r="V49" s="49" t="s">
        <v>749</v>
      </c>
      <c r="W49" s="61" t="s">
        <v>750</v>
      </c>
      <c r="X49" s="41" t="s">
        <v>751</v>
      </c>
    </row>
    <row r="50" spans="2:40" s="6" customFormat="1" ht="69.75" x14ac:dyDescent="0.25">
      <c r="B50" s="37" t="s">
        <v>159</v>
      </c>
      <c r="C50" s="37" t="s">
        <v>752</v>
      </c>
      <c r="D50" s="38" t="s">
        <v>753</v>
      </c>
      <c r="E50" s="37" t="s">
        <v>754</v>
      </c>
      <c r="F50" s="38" t="s">
        <v>755</v>
      </c>
      <c r="G50" s="52" t="s">
        <v>756</v>
      </c>
      <c r="H50" s="37" t="s">
        <v>757</v>
      </c>
      <c r="I50" s="37" t="s">
        <v>758</v>
      </c>
      <c r="J50" s="37" t="s">
        <v>759</v>
      </c>
      <c r="K50" s="46" t="s">
        <v>760</v>
      </c>
      <c r="L50" s="39" t="s">
        <v>761</v>
      </c>
      <c r="M50" s="39" t="s">
        <v>762</v>
      </c>
      <c r="N50" s="40" t="s">
        <v>763</v>
      </c>
      <c r="O50" s="50"/>
      <c r="P50" s="37" t="s">
        <v>764</v>
      </c>
      <c r="Q50" s="44">
        <v>4.58</v>
      </c>
      <c r="R50" s="42" t="s">
        <v>112</v>
      </c>
      <c r="S50" s="42" t="s">
        <v>765</v>
      </c>
      <c r="T50" s="51"/>
      <c r="U50" s="43"/>
      <c r="V50" s="49" t="s">
        <v>766</v>
      </c>
      <c r="W50" s="61" t="s">
        <v>767</v>
      </c>
      <c r="X50" s="41" t="s">
        <v>768</v>
      </c>
    </row>
    <row r="51" spans="2:40" s="6" customFormat="1" ht="69.75" x14ac:dyDescent="0.25">
      <c r="B51" s="37" t="s">
        <v>174</v>
      </c>
      <c r="C51" s="37" t="s">
        <v>769</v>
      </c>
      <c r="D51" s="38" t="s">
        <v>770</v>
      </c>
      <c r="E51" s="37" t="s">
        <v>171</v>
      </c>
      <c r="F51" s="38" t="s">
        <v>771</v>
      </c>
      <c r="G51" s="52" t="s">
        <v>772</v>
      </c>
      <c r="H51" s="37" t="s">
        <v>773</v>
      </c>
      <c r="I51" s="37" t="s">
        <v>774</v>
      </c>
      <c r="J51" s="37" t="s">
        <v>775</v>
      </c>
      <c r="K51" s="46" t="s">
        <v>776</v>
      </c>
      <c r="L51" s="39" t="s">
        <v>777</v>
      </c>
      <c r="M51" s="39" t="s">
        <v>778</v>
      </c>
      <c r="N51" s="40" t="s">
        <v>779</v>
      </c>
      <c r="O51" s="50"/>
      <c r="P51" s="37" t="s">
        <v>780</v>
      </c>
      <c r="Q51" s="44">
        <v>2.4</v>
      </c>
      <c r="R51" s="42" t="s">
        <v>781</v>
      </c>
      <c r="S51" s="42" t="s">
        <v>782</v>
      </c>
      <c r="T51" s="51"/>
      <c r="U51" s="43"/>
      <c r="V51" s="49" t="s">
        <v>783</v>
      </c>
      <c r="W51" s="61" t="s">
        <v>784</v>
      </c>
      <c r="X51" s="41" t="s">
        <v>785</v>
      </c>
    </row>
    <row r="52" spans="2:40" ht="69.75" x14ac:dyDescent="0.25">
      <c r="B52" s="30" t="s">
        <v>15</v>
      </c>
      <c r="C52" s="30" t="s">
        <v>786</v>
      </c>
      <c r="D52" s="31" t="s">
        <v>787</v>
      </c>
      <c r="E52" s="30" t="s">
        <v>788</v>
      </c>
      <c r="F52" s="31" t="s">
        <v>789</v>
      </c>
      <c r="G52" s="32" t="s">
        <v>790</v>
      </c>
      <c r="H52" s="30" t="s">
        <v>791</v>
      </c>
      <c r="I52" s="30" t="s">
        <v>792</v>
      </c>
      <c r="J52" s="33" t="s">
        <v>793</v>
      </c>
      <c r="K52" s="30">
        <v>4</v>
      </c>
      <c r="L52" s="32" t="s">
        <v>794</v>
      </c>
      <c r="M52" s="32" t="s">
        <v>795</v>
      </c>
      <c r="N52" s="77" t="s">
        <v>796</v>
      </c>
      <c r="O52" s="30"/>
      <c r="P52" s="30" t="s">
        <v>797</v>
      </c>
      <c r="Q52" s="34">
        <v>12</v>
      </c>
      <c r="R52" s="35" t="s">
        <v>798</v>
      </c>
      <c r="S52" s="35" t="s">
        <v>799</v>
      </c>
      <c r="T52" s="30"/>
      <c r="U52" s="31"/>
      <c r="V52" s="34">
        <v>12</v>
      </c>
      <c r="W52" s="36"/>
      <c r="X52" s="36"/>
    </row>
    <row r="53" spans="2:40" ht="189" customHeight="1" x14ac:dyDescent="0.25">
      <c r="B53" s="30" t="s">
        <v>18</v>
      </c>
      <c r="C53" s="30" t="s">
        <v>800</v>
      </c>
      <c r="D53" s="31" t="s">
        <v>801</v>
      </c>
      <c r="E53" s="30" t="s">
        <v>148</v>
      </c>
      <c r="F53" s="31" t="s">
        <v>802</v>
      </c>
      <c r="G53" s="32" t="s">
        <v>114</v>
      </c>
      <c r="H53" s="30" t="s">
        <v>803</v>
      </c>
      <c r="I53" s="30" t="s">
        <v>804</v>
      </c>
      <c r="J53" s="33" t="s">
        <v>805</v>
      </c>
      <c r="K53" s="30">
        <v>4</v>
      </c>
      <c r="L53" s="32" t="s">
        <v>806</v>
      </c>
      <c r="M53" s="32" t="s">
        <v>807</v>
      </c>
      <c r="N53" s="56" t="s">
        <v>113</v>
      </c>
      <c r="O53" s="30"/>
      <c r="P53" s="30" t="s">
        <v>808</v>
      </c>
      <c r="Q53" s="34">
        <v>162.99</v>
      </c>
      <c r="R53" s="35" t="s">
        <v>809</v>
      </c>
      <c r="S53" s="35" t="s">
        <v>810</v>
      </c>
      <c r="T53" s="30"/>
      <c r="U53" s="31"/>
      <c r="V53" s="34">
        <v>248.41</v>
      </c>
      <c r="W53" s="34">
        <v>1997.58</v>
      </c>
      <c r="X53" s="34"/>
    </row>
    <row r="54" spans="2:40" s="6" customFormat="1" ht="93" x14ac:dyDescent="0.25">
      <c r="B54" s="37" t="s">
        <v>160</v>
      </c>
      <c r="C54" s="37"/>
      <c r="D54" s="38" t="s">
        <v>811</v>
      </c>
      <c r="E54" s="37" t="s">
        <v>812</v>
      </c>
      <c r="F54" s="38" t="s">
        <v>813</v>
      </c>
      <c r="G54" s="39" t="s">
        <v>814</v>
      </c>
      <c r="H54" s="37" t="s">
        <v>815</v>
      </c>
      <c r="I54" s="37" t="s">
        <v>816</v>
      </c>
      <c r="J54" s="37" t="s">
        <v>817</v>
      </c>
      <c r="K54" s="37">
        <v>4</v>
      </c>
      <c r="L54" s="37" t="s">
        <v>818</v>
      </c>
      <c r="M54" s="39" t="s">
        <v>819</v>
      </c>
      <c r="N54" s="40" t="s">
        <v>820</v>
      </c>
      <c r="O54" s="37"/>
      <c r="P54" s="37" t="s">
        <v>821</v>
      </c>
      <c r="Q54" s="41">
        <v>162.99</v>
      </c>
      <c r="R54" s="42" t="s">
        <v>123</v>
      </c>
      <c r="S54" s="42" t="s">
        <v>122</v>
      </c>
      <c r="T54" s="42"/>
      <c r="U54" s="43"/>
      <c r="V54" s="44">
        <v>248.41</v>
      </c>
      <c r="W54" s="41">
        <v>1997.58</v>
      </c>
      <c r="X54" s="41" t="s">
        <v>822</v>
      </c>
    </row>
    <row r="55" spans="2:40" s="6" customFormat="1" ht="69.75" x14ac:dyDescent="0.25">
      <c r="B55" s="37" t="s">
        <v>161</v>
      </c>
      <c r="C55" s="37" t="s">
        <v>823</v>
      </c>
      <c r="D55" s="38" t="s">
        <v>824</v>
      </c>
      <c r="E55" s="37" t="s">
        <v>825</v>
      </c>
      <c r="F55" s="38" t="s">
        <v>826</v>
      </c>
      <c r="G55" s="39" t="s">
        <v>827</v>
      </c>
      <c r="H55" s="37" t="s">
        <v>828</v>
      </c>
      <c r="I55" s="45" t="s">
        <v>829</v>
      </c>
      <c r="J55" s="37" t="s">
        <v>830</v>
      </c>
      <c r="K55" s="46" t="s">
        <v>831</v>
      </c>
      <c r="L55" s="39" t="s">
        <v>832</v>
      </c>
      <c r="M55" s="39" t="s">
        <v>833</v>
      </c>
      <c r="N55" s="40" t="s">
        <v>834</v>
      </c>
      <c r="O55" s="46"/>
      <c r="P55" s="37" t="s">
        <v>835</v>
      </c>
      <c r="Q55" s="44">
        <f>37.95+3.32+6.86+11.03+5.78+0.37+1.27+1.89</f>
        <v>68.47</v>
      </c>
      <c r="R55" s="42" t="s">
        <v>125</v>
      </c>
      <c r="S55" s="42" t="s">
        <v>124</v>
      </c>
      <c r="T55" s="47"/>
      <c r="U55" s="48"/>
      <c r="V55" s="49" t="s">
        <v>836</v>
      </c>
      <c r="W55" s="61" t="s">
        <v>837</v>
      </c>
      <c r="X55" s="41" t="s">
        <v>838</v>
      </c>
    </row>
    <row r="56" spans="2:40" s="6" customFormat="1" ht="69.75" x14ac:dyDescent="0.25">
      <c r="B56" s="37" t="s">
        <v>162</v>
      </c>
      <c r="C56" s="37" t="s">
        <v>839</v>
      </c>
      <c r="D56" s="38" t="s">
        <v>840</v>
      </c>
      <c r="E56" s="37" t="s">
        <v>841</v>
      </c>
      <c r="F56" s="38" t="s">
        <v>842</v>
      </c>
      <c r="G56" s="39" t="s">
        <v>843</v>
      </c>
      <c r="H56" s="37" t="s">
        <v>844</v>
      </c>
      <c r="I56" s="37" t="s">
        <v>845</v>
      </c>
      <c r="J56" s="37" t="s">
        <v>846</v>
      </c>
      <c r="K56" s="46" t="s">
        <v>847</v>
      </c>
      <c r="L56" s="39" t="s">
        <v>848</v>
      </c>
      <c r="M56" s="39" t="s">
        <v>849</v>
      </c>
      <c r="N56" s="40" t="s">
        <v>850</v>
      </c>
      <c r="O56" s="50"/>
      <c r="P56" s="37" t="s">
        <v>851</v>
      </c>
      <c r="Q56" s="44">
        <f>5.12</f>
        <v>5.12</v>
      </c>
      <c r="R56" s="42" t="s">
        <v>852</v>
      </c>
      <c r="S56" s="42" t="s">
        <v>853</v>
      </c>
      <c r="T56" s="51"/>
      <c r="U56" s="43"/>
      <c r="V56" s="49" t="s">
        <v>854</v>
      </c>
      <c r="W56" s="61" t="s">
        <v>855</v>
      </c>
      <c r="X56" s="41" t="s">
        <v>856</v>
      </c>
    </row>
    <row r="57" spans="2:40" s="6" customFormat="1" ht="69.75" x14ac:dyDescent="0.25">
      <c r="B57" s="37" t="s">
        <v>163</v>
      </c>
      <c r="C57" s="37" t="s">
        <v>857</v>
      </c>
      <c r="D57" s="38" t="s">
        <v>858</v>
      </c>
      <c r="E57" s="37" t="s">
        <v>859</v>
      </c>
      <c r="F57" s="38" t="s">
        <v>860</v>
      </c>
      <c r="G57" s="52" t="s">
        <v>861</v>
      </c>
      <c r="H57" s="37" t="s">
        <v>862</v>
      </c>
      <c r="I57" s="37" t="s">
        <v>863</v>
      </c>
      <c r="J57" s="37" t="s">
        <v>864</v>
      </c>
      <c r="K57" s="46" t="s">
        <v>865</v>
      </c>
      <c r="L57" s="39" t="s">
        <v>866</v>
      </c>
      <c r="M57" s="39" t="s">
        <v>867</v>
      </c>
      <c r="N57" s="40" t="s">
        <v>868</v>
      </c>
      <c r="O57" s="50"/>
      <c r="P57" s="37" t="s">
        <v>869</v>
      </c>
      <c r="Q57" s="44">
        <f>2+0.09</f>
        <v>2.09</v>
      </c>
      <c r="R57" s="42" t="s">
        <v>870</v>
      </c>
      <c r="S57" s="42" t="s">
        <v>871</v>
      </c>
      <c r="T57" s="51"/>
      <c r="U57" s="43"/>
      <c r="V57" s="49" t="s">
        <v>872</v>
      </c>
      <c r="W57" s="61" t="s">
        <v>873</v>
      </c>
      <c r="X57" s="41" t="s">
        <v>874</v>
      </c>
    </row>
    <row r="58" spans="2:40" s="6" customFormat="1" ht="69.75" x14ac:dyDescent="0.25">
      <c r="B58" s="37" t="s">
        <v>164</v>
      </c>
      <c r="C58" s="37" t="s">
        <v>875</v>
      </c>
      <c r="D58" s="38" t="s">
        <v>876</v>
      </c>
      <c r="E58" s="37" t="s">
        <v>877</v>
      </c>
      <c r="F58" s="38" t="s">
        <v>878</v>
      </c>
      <c r="G58" s="52" t="s">
        <v>879</v>
      </c>
      <c r="H58" s="37" t="s">
        <v>880</v>
      </c>
      <c r="I58" s="37" t="s">
        <v>881</v>
      </c>
      <c r="J58" s="37" t="s">
        <v>882</v>
      </c>
      <c r="K58" s="46" t="s">
        <v>883</v>
      </c>
      <c r="L58" s="39" t="s">
        <v>884</v>
      </c>
      <c r="M58" s="39" t="s">
        <v>885</v>
      </c>
      <c r="N58" s="40" t="s">
        <v>886</v>
      </c>
      <c r="O58" s="50"/>
      <c r="P58" s="37" t="s">
        <v>887</v>
      </c>
      <c r="Q58" s="44">
        <f>6.78</f>
        <v>6.78</v>
      </c>
      <c r="R58" s="42" t="s">
        <v>126</v>
      </c>
      <c r="S58" s="42" t="s">
        <v>888</v>
      </c>
      <c r="T58" s="51"/>
      <c r="U58" s="43"/>
      <c r="V58" s="49" t="s">
        <v>889</v>
      </c>
      <c r="W58" s="61" t="s">
        <v>890</v>
      </c>
      <c r="X58" s="41" t="s">
        <v>891</v>
      </c>
    </row>
    <row r="59" spans="2:40" s="6" customFormat="1" ht="69.75" x14ac:dyDescent="0.25">
      <c r="B59" s="37" t="s">
        <v>175</v>
      </c>
      <c r="C59" s="37" t="s">
        <v>892</v>
      </c>
      <c r="D59" s="38" t="s">
        <v>893</v>
      </c>
      <c r="E59" s="37" t="s">
        <v>894</v>
      </c>
      <c r="F59" s="38" t="s">
        <v>895</v>
      </c>
      <c r="G59" s="52" t="s">
        <v>896</v>
      </c>
      <c r="H59" s="37" t="s">
        <v>897</v>
      </c>
      <c r="I59" s="37" t="s">
        <v>898</v>
      </c>
      <c r="J59" s="37" t="s">
        <v>899</v>
      </c>
      <c r="K59" s="46" t="s">
        <v>900</v>
      </c>
      <c r="L59" s="39" t="s">
        <v>901</v>
      </c>
      <c r="M59" s="39" t="s">
        <v>902</v>
      </c>
      <c r="N59" s="40" t="s">
        <v>903</v>
      </c>
      <c r="O59" s="50"/>
      <c r="P59" s="37" t="s">
        <v>904</v>
      </c>
      <c r="Q59" s="44">
        <v>9.24</v>
      </c>
      <c r="R59" s="42" t="s">
        <v>905</v>
      </c>
      <c r="S59" s="42" t="s">
        <v>906</v>
      </c>
      <c r="T59" s="51"/>
      <c r="U59" s="43"/>
      <c r="V59" s="49" t="s">
        <v>907</v>
      </c>
      <c r="W59" s="61" t="s">
        <v>908</v>
      </c>
      <c r="X59" s="41" t="s">
        <v>909</v>
      </c>
    </row>
    <row r="60" spans="2:40" ht="69.75" x14ac:dyDescent="0.25">
      <c r="B60" s="30" t="s">
        <v>910</v>
      </c>
      <c r="C60" s="30" t="s">
        <v>911</v>
      </c>
      <c r="D60" s="31" t="s">
        <v>912</v>
      </c>
      <c r="E60" s="30" t="s">
        <v>913</v>
      </c>
      <c r="F60" s="31" t="s">
        <v>914</v>
      </c>
      <c r="G60" s="32" t="s">
        <v>915</v>
      </c>
      <c r="H60" s="30" t="s">
        <v>916</v>
      </c>
      <c r="I60" s="30" t="s">
        <v>917</v>
      </c>
      <c r="J60" s="33" t="s">
        <v>918</v>
      </c>
      <c r="K60" s="30">
        <v>4</v>
      </c>
      <c r="L60" s="32" t="s">
        <v>919</v>
      </c>
      <c r="M60" s="32" t="s">
        <v>920</v>
      </c>
      <c r="N60" s="77" t="s">
        <v>921</v>
      </c>
      <c r="O60" s="30"/>
      <c r="P60" s="30" t="s">
        <v>922</v>
      </c>
      <c r="Q60" s="34">
        <v>6</v>
      </c>
      <c r="R60" s="35" t="s">
        <v>923</v>
      </c>
      <c r="S60" s="35" t="s">
        <v>924</v>
      </c>
      <c r="T60" s="30"/>
      <c r="U60" s="31"/>
      <c r="V60" s="34">
        <v>6</v>
      </c>
      <c r="W60" s="36"/>
      <c r="X60" s="36"/>
    </row>
    <row r="61" spans="2:40" s="6" customFormat="1" ht="30" x14ac:dyDescent="0.35">
      <c r="B61" s="62" t="s">
        <v>115</v>
      </c>
      <c r="C61" s="63"/>
      <c r="D61" s="64"/>
      <c r="E61" s="64"/>
      <c r="F61" s="64"/>
      <c r="G61" s="64"/>
      <c r="H61" s="64"/>
      <c r="I61" s="64"/>
      <c r="J61" s="64"/>
      <c r="K61" s="64"/>
      <c r="L61" s="65"/>
      <c r="M61" s="65"/>
      <c r="N61" s="66"/>
      <c r="O61" s="65"/>
      <c r="P61" s="65"/>
      <c r="Q61" s="67"/>
      <c r="R61" s="67"/>
      <c r="S61" s="67"/>
      <c r="T61" s="67"/>
      <c r="U61" s="65"/>
      <c r="V61" s="65"/>
      <c r="W61" s="65"/>
      <c r="X61" s="65"/>
      <c r="AK61" s="1"/>
      <c r="AL61" s="1"/>
      <c r="AM61" s="1"/>
      <c r="AN61" s="1"/>
    </row>
    <row r="62" spans="2:40" s="6" customFormat="1" ht="25.5" x14ac:dyDescent="0.25">
      <c r="B62" s="68" t="s">
        <v>116</v>
      </c>
      <c r="C62" s="63" t="s">
        <v>117</v>
      </c>
      <c r="D62" s="63" t="s">
        <v>925</v>
      </c>
      <c r="E62" s="63"/>
      <c r="F62" s="63" t="s">
        <v>127</v>
      </c>
      <c r="G62" s="64"/>
      <c r="H62" s="64"/>
      <c r="I62" s="64"/>
      <c r="J62" s="64"/>
      <c r="K62" s="64"/>
      <c r="L62" s="65"/>
      <c r="M62" s="65"/>
      <c r="N62" s="65"/>
      <c r="O62" s="65"/>
      <c r="P62" s="65"/>
      <c r="Q62" s="67"/>
      <c r="R62" s="67"/>
      <c r="S62" s="67"/>
      <c r="T62" s="67"/>
      <c r="U62" s="65"/>
      <c r="V62" s="65"/>
      <c r="W62" s="65"/>
      <c r="X62" s="65"/>
      <c r="AK62" s="1"/>
      <c r="AL62" s="1"/>
      <c r="AM62" s="1"/>
      <c r="AN62" s="1"/>
    </row>
    <row r="63" spans="2:40" s="6" customFormat="1" ht="25.5" x14ac:dyDescent="0.25">
      <c r="B63" s="68" t="s">
        <v>128</v>
      </c>
      <c r="C63" s="63" t="s">
        <v>119</v>
      </c>
      <c r="D63" s="63" t="s">
        <v>926</v>
      </c>
      <c r="E63" s="63"/>
      <c r="F63" s="63" t="s">
        <v>129</v>
      </c>
      <c r="G63" s="64"/>
      <c r="H63" s="64"/>
      <c r="I63" s="64"/>
      <c r="J63" s="64"/>
      <c r="K63" s="64"/>
      <c r="L63" s="65"/>
      <c r="M63" s="65"/>
      <c r="N63" s="65"/>
      <c r="O63" s="65"/>
      <c r="P63" s="65"/>
      <c r="Q63" s="67"/>
      <c r="R63" s="67"/>
      <c r="S63" s="67"/>
      <c r="T63" s="67"/>
      <c r="U63" s="65"/>
      <c r="V63" s="65"/>
      <c r="W63" s="65"/>
      <c r="X63" s="65"/>
      <c r="AK63" s="1"/>
      <c r="AL63" s="1"/>
      <c r="AM63" s="1"/>
      <c r="AN63" s="1"/>
    </row>
    <row r="64" spans="2:40" s="6" customFormat="1" ht="25.5" x14ac:dyDescent="0.25">
      <c r="B64" s="68" t="s">
        <v>118</v>
      </c>
      <c r="C64" s="63" t="s">
        <v>927</v>
      </c>
      <c r="D64" s="63" t="s">
        <v>928</v>
      </c>
      <c r="E64" s="63"/>
      <c r="F64" s="63" t="s">
        <v>130</v>
      </c>
      <c r="G64" s="64"/>
      <c r="H64" s="64"/>
      <c r="I64" s="64"/>
      <c r="J64" s="64"/>
      <c r="K64" s="64"/>
      <c r="L64" s="65"/>
      <c r="M64" s="65"/>
      <c r="N64" s="65"/>
      <c r="O64" s="65"/>
      <c r="P64" s="65"/>
      <c r="Q64" s="67"/>
      <c r="R64" s="67"/>
      <c r="S64" s="67"/>
      <c r="T64" s="67"/>
      <c r="U64" s="65"/>
      <c r="V64" s="65"/>
      <c r="W64" s="65"/>
      <c r="X64" s="65"/>
      <c r="AK64" s="1"/>
      <c r="AL64" s="1"/>
      <c r="AM64" s="1"/>
      <c r="AN64" s="1"/>
    </row>
    <row r="65" spans="2:40" s="6" customFormat="1" ht="25.5" x14ac:dyDescent="0.25">
      <c r="B65" s="68" t="s">
        <v>131</v>
      </c>
      <c r="C65" s="63" t="s">
        <v>929</v>
      </c>
      <c r="D65" s="63" t="s">
        <v>930</v>
      </c>
      <c r="E65" s="63"/>
      <c r="F65" s="63" t="s">
        <v>132</v>
      </c>
      <c r="G65" s="64"/>
      <c r="H65" s="64"/>
      <c r="I65" s="64"/>
      <c r="J65" s="64"/>
      <c r="K65" s="64"/>
      <c r="L65" s="65"/>
      <c r="M65" s="65"/>
      <c r="N65" s="65"/>
      <c r="O65" s="65"/>
      <c r="P65" s="65"/>
      <c r="Q65" s="67"/>
      <c r="R65" s="67"/>
      <c r="S65" s="67"/>
      <c r="T65" s="67"/>
      <c r="U65" s="65"/>
      <c r="V65" s="65"/>
      <c r="W65" s="65"/>
      <c r="X65" s="65"/>
      <c r="AK65" s="1"/>
      <c r="AL65" s="1"/>
      <c r="AM65" s="1"/>
      <c r="AN65" s="1"/>
    </row>
    <row r="66" spans="2:40" s="6" customFormat="1" ht="25.5" x14ac:dyDescent="0.25">
      <c r="B66" s="68" t="s">
        <v>133</v>
      </c>
      <c r="C66" s="63" t="s">
        <v>931</v>
      </c>
      <c r="D66" s="63" t="s">
        <v>932</v>
      </c>
      <c r="E66" s="63"/>
      <c r="F66" s="63" t="s">
        <v>134</v>
      </c>
      <c r="G66" s="64"/>
      <c r="H66" s="64"/>
      <c r="I66" s="64"/>
      <c r="J66" s="64"/>
      <c r="K66" s="64"/>
      <c r="L66" s="65"/>
      <c r="M66" s="65"/>
      <c r="N66" s="65"/>
      <c r="O66" s="65"/>
      <c r="P66" s="65"/>
      <c r="Q66" s="67"/>
      <c r="R66" s="67"/>
      <c r="S66" s="67"/>
      <c r="T66" s="67"/>
      <c r="U66" s="65"/>
      <c r="V66" s="65"/>
      <c r="W66" s="65"/>
      <c r="X66" s="65"/>
      <c r="AK66" s="1"/>
      <c r="AL66" s="1"/>
      <c r="AM66" s="1"/>
      <c r="AN66" s="1"/>
    </row>
    <row r="67" spans="2:40" s="6" customFormat="1" ht="25.5" x14ac:dyDescent="0.25">
      <c r="B67" s="68" t="s">
        <v>135</v>
      </c>
      <c r="C67" s="63" t="s">
        <v>933</v>
      </c>
      <c r="D67" s="63" t="s">
        <v>934</v>
      </c>
      <c r="E67" s="63"/>
      <c r="F67" s="63" t="s">
        <v>136</v>
      </c>
      <c r="G67" s="64"/>
      <c r="H67" s="64"/>
      <c r="I67" s="64"/>
      <c r="J67" s="64"/>
      <c r="K67" s="64"/>
      <c r="L67" s="65"/>
      <c r="M67" s="65"/>
      <c r="N67" s="65"/>
      <c r="O67" s="65"/>
      <c r="P67" s="65"/>
      <c r="Q67" s="67"/>
      <c r="R67" s="67"/>
      <c r="S67" s="67"/>
      <c r="T67" s="67"/>
      <c r="U67" s="65"/>
      <c r="V67" s="65"/>
      <c r="W67" s="65"/>
      <c r="X67" s="65"/>
      <c r="AK67" s="1"/>
      <c r="AL67" s="1"/>
      <c r="AM67" s="1"/>
      <c r="AN67" s="1"/>
    </row>
    <row r="68" spans="2:40" s="6" customFormat="1" ht="25.5" x14ac:dyDescent="0.25">
      <c r="B68" s="68" t="s">
        <v>137</v>
      </c>
      <c r="C68" s="63"/>
      <c r="D68" s="63" t="s">
        <v>935</v>
      </c>
      <c r="E68" s="63"/>
      <c r="F68" s="63" t="s">
        <v>138</v>
      </c>
      <c r="G68" s="64"/>
      <c r="H68" s="64"/>
      <c r="I68" s="64"/>
      <c r="J68" s="64"/>
      <c r="K68" s="64"/>
      <c r="L68" s="65"/>
      <c r="M68" s="65"/>
      <c r="N68" s="65"/>
      <c r="O68" s="65"/>
      <c r="P68" s="65"/>
      <c r="Q68" s="67"/>
      <c r="R68" s="67"/>
      <c r="S68" s="67"/>
      <c r="T68" s="67"/>
      <c r="U68" s="65"/>
      <c r="V68" s="65"/>
      <c r="W68" s="65"/>
      <c r="X68" s="65"/>
      <c r="AK68" s="1"/>
      <c r="AL68" s="1"/>
      <c r="AM68" s="1"/>
      <c r="AN68" s="1"/>
    </row>
    <row r="69" spans="2:40" s="6" customFormat="1" ht="25.5" x14ac:dyDescent="0.25">
      <c r="B69" s="68" t="s">
        <v>139</v>
      </c>
      <c r="C69" s="63"/>
      <c r="D69" s="63" t="s">
        <v>936</v>
      </c>
      <c r="E69" s="63"/>
      <c r="F69" s="63" t="s">
        <v>140</v>
      </c>
      <c r="G69" s="64"/>
      <c r="H69" s="64"/>
      <c r="I69" s="64"/>
      <c r="J69" s="64"/>
      <c r="K69" s="64"/>
      <c r="L69" s="65"/>
      <c r="M69" s="65"/>
      <c r="N69" s="65"/>
      <c r="O69" s="65"/>
      <c r="P69" s="65"/>
      <c r="Q69" s="67"/>
      <c r="R69" s="67"/>
      <c r="S69" s="67"/>
      <c r="T69" s="67"/>
      <c r="U69" s="65"/>
      <c r="V69" s="65"/>
      <c r="W69" s="65"/>
      <c r="X69" s="65"/>
      <c r="AK69" s="1"/>
      <c r="AL69" s="1"/>
      <c r="AM69" s="1"/>
      <c r="AN69" s="1"/>
    </row>
    <row r="70" spans="2:40" s="6" customFormat="1" ht="25.5" x14ac:dyDescent="0.25">
      <c r="B70" s="68"/>
      <c r="C70" s="63"/>
      <c r="D70" s="63"/>
      <c r="E70" s="63"/>
      <c r="F70" s="63"/>
      <c r="G70" s="64"/>
      <c r="H70" s="64"/>
      <c r="I70" s="64"/>
      <c r="J70" s="64"/>
      <c r="K70" s="64"/>
      <c r="L70" s="65"/>
      <c r="M70" s="65"/>
      <c r="N70" s="65"/>
      <c r="O70" s="65"/>
      <c r="P70" s="65"/>
      <c r="Q70" s="67"/>
      <c r="R70" s="67"/>
      <c r="S70" s="67"/>
      <c r="T70" s="67"/>
      <c r="U70" s="65"/>
      <c r="V70" s="65"/>
      <c r="W70" s="65"/>
      <c r="X70" s="65"/>
      <c r="AK70" s="1"/>
      <c r="AL70" s="1"/>
      <c r="AM70" s="1"/>
      <c r="AN70" s="1"/>
    </row>
    <row r="71" spans="2:40" s="19" customFormat="1" ht="57.75" x14ac:dyDescent="0.8">
      <c r="B71" s="69" t="s">
        <v>165</v>
      </c>
      <c r="C71" s="70"/>
      <c r="D71" s="70"/>
      <c r="E71" s="70"/>
      <c r="G71" s="71"/>
      <c r="J71" s="72"/>
      <c r="K71" s="73"/>
      <c r="L71" s="74"/>
      <c r="O71" s="75"/>
      <c r="Q71" s="76"/>
      <c r="R71" s="76"/>
      <c r="S71" s="76"/>
      <c r="T71" s="76"/>
      <c r="U71" s="18"/>
      <c r="Y71" s="21"/>
      <c r="Z71" s="21"/>
      <c r="AA71" s="21"/>
      <c r="AB71" s="21"/>
      <c r="AC71" s="21"/>
      <c r="AD71" s="21"/>
      <c r="AE71" s="21"/>
      <c r="AF71" s="21"/>
      <c r="AG71" s="21"/>
      <c r="AH71" s="21"/>
      <c r="AI71" s="21"/>
      <c r="AJ71" s="21"/>
      <c r="AK71" s="21"/>
      <c r="AL71" s="21"/>
      <c r="AM71" s="21"/>
      <c r="AN71" s="21"/>
    </row>
    <row r="72" spans="2:40" s="19" customFormat="1" ht="57.75" x14ac:dyDescent="0.8">
      <c r="B72" s="69" t="s">
        <v>120</v>
      </c>
      <c r="C72" s="70"/>
      <c r="D72" s="70"/>
      <c r="E72" s="70"/>
      <c r="G72" s="71"/>
      <c r="J72" s="72"/>
      <c r="K72" s="73"/>
      <c r="L72" s="74"/>
      <c r="O72" s="75"/>
      <c r="Q72" s="76"/>
      <c r="R72" s="76"/>
      <c r="S72" s="76"/>
      <c r="T72" s="76"/>
      <c r="U72" s="18"/>
      <c r="Y72" s="21"/>
      <c r="Z72" s="21"/>
      <c r="AA72" s="21"/>
      <c r="AB72" s="21"/>
      <c r="AC72" s="21"/>
      <c r="AD72" s="21"/>
      <c r="AE72" s="21"/>
      <c r="AF72" s="21"/>
      <c r="AG72" s="21"/>
      <c r="AH72" s="21"/>
      <c r="AI72" s="21"/>
      <c r="AJ72" s="21"/>
      <c r="AK72" s="21"/>
      <c r="AL72" s="21"/>
      <c r="AM72" s="21"/>
      <c r="AN72" s="21"/>
    </row>
    <row r="73" spans="2:40" s="19" customFormat="1" ht="57.75" x14ac:dyDescent="0.8">
      <c r="B73" s="69" t="s">
        <v>121</v>
      </c>
      <c r="C73" s="70"/>
      <c r="D73" s="70"/>
      <c r="E73" s="70"/>
      <c r="G73" s="71"/>
      <c r="J73" s="72"/>
      <c r="K73" s="73"/>
      <c r="L73" s="74"/>
      <c r="O73" s="75"/>
      <c r="Q73" s="76"/>
      <c r="R73" s="76"/>
      <c r="S73" s="76"/>
      <c r="T73" s="76"/>
      <c r="U73" s="18"/>
      <c r="Y73" s="21"/>
      <c r="Z73" s="21"/>
      <c r="AA73" s="21"/>
      <c r="AB73" s="21"/>
      <c r="AC73" s="21"/>
      <c r="AD73" s="21"/>
      <c r="AE73" s="21"/>
      <c r="AF73" s="21"/>
      <c r="AG73" s="21"/>
      <c r="AH73" s="21"/>
      <c r="AI73" s="21"/>
      <c r="AJ73" s="21"/>
      <c r="AK73" s="21"/>
      <c r="AL73" s="21"/>
      <c r="AM73" s="21"/>
      <c r="AN73" s="21"/>
    </row>
  </sheetData>
  <autoFilter ref="B10:X69"/>
  <mergeCells count="23">
    <mergeCell ref="W8:W9"/>
    <mergeCell ref="P8:P9"/>
    <mergeCell ref="Q8:Q9"/>
    <mergeCell ref="R8:R9"/>
    <mergeCell ref="S8:S9"/>
    <mergeCell ref="T8:T9"/>
    <mergeCell ref="U8:U9"/>
    <mergeCell ref="X8:X9"/>
    <mergeCell ref="C6:I6"/>
    <mergeCell ref="O8:O9"/>
    <mergeCell ref="B8:B9"/>
    <mergeCell ref="C8:C9"/>
    <mergeCell ref="D8:D9"/>
    <mergeCell ref="E8:E9"/>
    <mergeCell ref="F8:F9"/>
    <mergeCell ref="G8:G9"/>
    <mergeCell ref="H8:H9"/>
    <mergeCell ref="I8:J8"/>
    <mergeCell ref="K8:K9"/>
    <mergeCell ref="L8:L9"/>
    <mergeCell ref="M8:M9"/>
    <mergeCell ref="N8:N9"/>
    <mergeCell ref="V8:V9"/>
  </mergeCells>
  <hyperlinks>
    <hyperlink ref="N11:N17" r:id="rId1" display="AKU.0120.00UFC.0.HV.TB0002.00SAF20-КМД"/>
    <hyperlink ref="N18:N23" r:id="rId2" display="AKU.0120.00UFC.0.HV.TB0002.00SAF40-КМД"/>
    <hyperlink ref="N24:N29" r:id="rId3" display="AKU.0120.00UFC.0.HV.TB0002.00SAF90-КМД"/>
    <hyperlink ref="N31:N36" r:id="rId4" display="AKU.0120.00UFC.0.HV.TB0002.00SAF91-КМД"/>
    <hyperlink ref="N38:N43" r:id="rId5" display="AKU.0120.00UFC.0.HV.TB0002.00SAF01-КМД"/>
    <hyperlink ref="N45:N50" r:id="rId6" display="AKU.0120.00UFC.0.HV.TB0002.00SAF21-КМД"/>
    <hyperlink ref="N53:N58" r:id="rId7" display="AKU.0120.00UFC.0.HV.TB0002.00SAF41-КМД"/>
    <hyperlink ref="N51" r:id="rId8"/>
    <hyperlink ref="N59" r:id="rId9"/>
  </hyperlinks>
  <printOptions horizontalCentered="1"/>
  <pageMargins left="0.19685039370078741" right="0.19685039370078741" top="0.78740157480314965" bottom="0.19685039370078741" header="0.31496062992125984" footer="0.31496062992125984"/>
  <pageSetup paperSize="9" scale="32" fitToHeight="0"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Сп. 1</vt:lpstr>
      <vt:lpstr>16.12.2021 с КМД  </vt:lpstr>
      <vt:lpstr>'16.12.2021 с КМД  '!Заголовки_для_печати</vt:lpstr>
      <vt:lpstr>'Сп. 1'!Заголовки_для_печати</vt:lpstr>
      <vt:lpstr>'16.12.2021 с КМД  '!Область_печати</vt:lpstr>
      <vt:lpstr>'Сп.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Салаев Сергей</dc:creator>
  <cp:lastModifiedBy>Жаркова Валерия</cp:lastModifiedBy>
  <cp:lastPrinted>2022-10-21T04:40:48Z</cp:lastPrinted>
  <dcterms:created xsi:type="dcterms:W3CDTF">2019-09-11T11:58:45Z</dcterms:created>
  <dcterms:modified xsi:type="dcterms:W3CDTF">2022-12-01T11:07:47Z</dcterms:modified>
</cp:coreProperties>
</file>