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H9" i="1" l="1"/>
  <c r="J9" i="1" s="1"/>
  <c r="H10" i="1"/>
  <c r="J10" i="1" s="1"/>
  <c r="H11" i="1"/>
  <c r="J11" i="1" s="1"/>
  <c r="H8" i="1"/>
  <c r="J8" i="1" s="1"/>
  <c r="F9" i="1"/>
  <c r="F10" i="1"/>
  <c r="F11" i="1"/>
  <c r="E8" i="1"/>
  <c r="G8" i="1" s="1"/>
  <c r="E9" i="1" l="1"/>
  <c r="E10" i="1"/>
  <c r="E11" i="1"/>
  <c r="G9" i="1" l="1"/>
  <c r="G11" i="1"/>
  <c r="G10" i="1"/>
  <c r="J12" i="1" l="1"/>
</calcChain>
</file>

<file path=xl/sharedStrings.xml><?xml version="1.0" encoding="utf-8"?>
<sst xmlns="http://schemas.openxmlformats.org/spreadsheetml/2006/main" count="17" uniqueCount="16">
  <si>
    <t>Наименование товара (работы, услуги)</t>
  </si>
  <si>
    <t>Наименование закупки:</t>
  </si>
  <si>
    <t>Используенмый метод определния начальной (максимальной) цены договора:</t>
  </si>
  <si>
    <t>№
п/п</t>
  </si>
  <si>
    <r>
      <t xml:space="preserve">Среднее квадратичное отклонение
</t>
    </r>
    <r>
      <rPr>
        <b/>
        <sz val="11"/>
        <color theme="1"/>
        <rFont val="Times New Roman"/>
        <family val="1"/>
        <charset val="204"/>
      </rPr>
      <t>σ</t>
    </r>
  </si>
  <si>
    <r>
      <t xml:space="preserve">Средняя арифмитическая величина цены единицы товара, работы, услуги
</t>
    </r>
    <r>
      <rPr>
        <b/>
        <sz val="11"/>
        <color theme="1"/>
        <rFont val="Times New Roman"/>
        <family val="1"/>
        <charset val="204"/>
      </rPr>
      <t>&lt;ц&gt;</t>
    </r>
  </si>
  <si>
    <r>
      <t xml:space="preserve">Коэффициент вариации
</t>
    </r>
    <r>
      <rPr>
        <b/>
        <sz val="11"/>
        <color theme="1"/>
        <rFont val="Times New Roman"/>
        <family val="1"/>
        <charset val="204"/>
      </rPr>
      <t>Ʊ</t>
    </r>
  </si>
  <si>
    <r>
      <t xml:space="preserve">Количество (объем) закупаемого товара (работы, услуги)
</t>
    </r>
    <r>
      <rPr>
        <b/>
        <sz val="11"/>
        <color theme="1"/>
        <rFont val="Times New Roman"/>
        <family val="1"/>
        <charset val="204"/>
      </rPr>
      <t>V</t>
    </r>
  </si>
  <si>
    <r>
      <rPr>
        <sz val="11"/>
        <color theme="1"/>
        <rFont val="Times New Roman"/>
        <family val="1"/>
        <charset val="204"/>
      </rPr>
      <t>Минимальная НМЦ единицы товара, работы, услуги</t>
    </r>
    <r>
      <rPr>
        <b/>
        <sz val="11"/>
        <color theme="1"/>
        <rFont val="Times New Roman"/>
        <family val="1"/>
        <charset val="204"/>
      </rPr>
      <t xml:space="preserve">
НМЦiмин</t>
    </r>
  </si>
  <si>
    <t>Метод сопоставимых рыночных цен (анализ рынка)</t>
  </si>
  <si>
    <t>Сумма, рублей с учетом НДС по ставке 20 %</t>
  </si>
  <si>
    <t>Начальная (максимальная) цена договора с учетом НДС по ставке 20 %:</t>
  </si>
  <si>
    <t>РНИ котла ДКВР 20/13 № 2</t>
  </si>
  <si>
    <t>Ценовое (коммерческое) предложение №1 вх. № 175/3910-7 от 09.08.2021</t>
  </si>
  <si>
    <t>Ценовое (коммерческое) предложение №2 вх. № 175/3910-8 от 16.08.2021</t>
  </si>
  <si>
    <t>РАСЧЕТ НАЧАЛЬНОЙ (МАКСИМАЛЬНОЙ) ЦЕНЫ ДОГОВОРА
 с указанием максимальных стоимостных величин единиц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</si>
</sst>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/>
    <xf numFmtId="10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H18" sqref="H18"/>
    </sheetView>
  </sheetViews>
  <sheetFormatPr defaultRowHeight="14.4" x14ac:dyDescent="0.3"/>
  <cols>
    <col min="1" max="1" width="5.77734375" customWidth="1"/>
    <col min="2" max="2" width="26.5546875" customWidth="1"/>
    <col min="3" max="3" width="16.21875" customWidth="1"/>
    <col min="4" max="4" width="16.77734375" customWidth="1"/>
    <col min="5" max="5" width="20.77734375" customWidth="1"/>
    <col min="6" max="6" width="14" customWidth="1"/>
    <col min="7" max="8" width="15.77734375" customWidth="1"/>
    <col min="9" max="9" width="12.77734375" customWidth="1"/>
    <col min="10" max="10" width="14.77734375" customWidth="1"/>
  </cols>
  <sheetData>
    <row r="1" spans="1:10" ht="31.2" customHeight="1" x14ac:dyDescent="0.3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2"/>
      <c r="B3" s="20" t="s">
        <v>1</v>
      </c>
      <c r="C3" s="20"/>
      <c r="D3" s="16" t="s">
        <v>12</v>
      </c>
      <c r="E3" s="16"/>
      <c r="F3" s="16"/>
      <c r="G3" s="16"/>
      <c r="H3" s="16"/>
      <c r="I3" s="16"/>
      <c r="J3" s="16"/>
    </row>
    <row r="4" spans="1:10" x14ac:dyDescent="0.3">
      <c r="A4" s="12"/>
      <c r="B4" s="13"/>
      <c r="C4" s="13"/>
      <c r="D4" s="13"/>
      <c r="E4" s="13"/>
      <c r="F4" s="13"/>
      <c r="G4" s="13"/>
      <c r="H4" s="13"/>
      <c r="I4" s="12"/>
      <c r="J4" s="12"/>
    </row>
    <row r="5" spans="1:10" ht="46.5" customHeight="1" x14ac:dyDescent="0.3">
      <c r="A5" s="12"/>
      <c r="B5" s="20" t="s">
        <v>2</v>
      </c>
      <c r="C5" s="20"/>
      <c r="D5" s="16" t="s">
        <v>9</v>
      </c>
      <c r="E5" s="16"/>
      <c r="F5" s="16"/>
      <c r="G5" s="16"/>
      <c r="H5" s="16"/>
      <c r="I5" s="16"/>
      <c r="J5" s="16"/>
    </row>
    <row r="6" spans="1:10" x14ac:dyDescent="0.3">
      <c r="B6" s="3"/>
      <c r="C6" s="3"/>
      <c r="D6" s="3"/>
      <c r="E6" s="3"/>
      <c r="F6" s="3"/>
      <c r="G6" s="3"/>
      <c r="H6" s="3"/>
    </row>
    <row r="7" spans="1:10" ht="89.55" customHeight="1" x14ac:dyDescent="0.3">
      <c r="A7" s="1" t="s">
        <v>3</v>
      </c>
      <c r="B7" s="8" t="s">
        <v>0</v>
      </c>
      <c r="C7" s="1" t="s">
        <v>13</v>
      </c>
      <c r="D7" s="1" t="s">
        <v>14</v>
      </c>
      <c r="E7" s="4" t="s">
        <v>5</v>
      </c>
      <c r="F7" s="4" t="s">
        <v>4</v>
      </c>
      <c r="G7" s="4" t="s">
        <v>6</v>
      </c>
      <c r="H7" s="11" t="s">
        <v>8</v>
      </c>
      <c r="I7" s="1" t="s">
        <v>7</v>
      </c>
      <c r="J7" s="1" t="s">
        <v>10</v>
      </c>
    </row>
    <row r="8" spans="1:10" ht="28.2" thickBot="1" x14ac:dyDescent="0.35">
      <c r="A8" s="14">
        <v>1</v>
      </c>
      <c r="B8" s="8" t="s">
        <v>12</v>
      </c>
      <c r="C8" s="2">
        <v>78000</v>
      </c>
      <c r="D8" s="2">
        <v>85000</v>
      </c>
      <c r="E8" s="5">
        <f>AVERAGE(C8:D8)</f>
        <v>81500</v>
      </c>
      <c r="F8" s="5">
        <f>_xlfn.STDEV.S(C8:D8)</f>
        <v>4949.7474683058326</v>
      </c>
      <c r="G8" s="15">
        <f>STDEV(C8:D8)/E8</f>
        <v>6.073309777062371E-2</v>
      </c>
      <c r="H8" s="5">
        <f>MIN(C8:D8)</f>
        <v>78000</v>
      </c>
      <c r="I8" s="7">
        <v>1</v>
      </c>
      <c r="J8" s="2">
        <f>H8*I8</f>
        <v>78000</v>
      </c>
    </row>
    <row r="9" spans="1:10" ht="15" hidden="1" thickBot="1" x14ac:dyDescent="0.35">
      <c r="A9" s="9"/>
      <c r="B9" s="8"/>
      <c r="C9" s="2"/>
      <c r="D9" s="2"/>
      <c r="E9" s="5" t="e">
        <f>AVERAGE(C9:D9)</f>
        <v>#DIV/0!</v>
      </c>
      <c r="F9" s="5" t="e">
        <f>_xlfn.STDEV.S(C9:D9)</f>
        <v>#DIV/0!</v>
      </c>
      <c r="G9" s="10" t="e">
        <f>STDEV(C9:D9)/E9</f>
        <v>#DIV/0!</v>
      </c>
      <c r="H9" s="5">
        <f>MIN(C9:D9)</f>
        <v>0</v>
      </c>
      <c r="I9" s="7">
        <v>1</v>
      </c>
      <c r="J9" s="2">
        <f t="shared" ref="J9:J11" si="0">H9*I9</f>
        <v>0</v>
      </c>
    </row>
    <row r="10" spans="1:10" ht="15" hidden="1" thickBot="1" x14ac:dyDescent="0.35">
      <c r="A10" s="9"/>
      <c r="B10" s="8"/>
      <c r="C10" s="2"/>
      <c r="D10" s="2"/>
      <c r="E10" s="5" t="e">
        <f>AVERAGE(C10:D10)</f>
        <v>#DIV/0!</v>
      </c>
      <c r="F10" s="5" t="e">
        <f>_xlfn.STDEV.S(C10:D10)</f>
        <v>#DIV/0!</v>
      </c>
      <c r="G10" s="10" t="e">
        <f>STDEV(C10:D10)/E10</f>
        <v>#DIV/0!</v>
      </c>
      <c r="H10" s="5">
        <f>MIN(C10:D10)</f>
        <v>0</v>
      </c>
      <c r="I10" s="7">
        <v>6</v>
      </c>
      <c r="J10" s="2">
        <f t="shared" si="0"/>
        <v>0</v>
      </c>
    </row>
    <row r="11" spans="1:10" ht="15" hidden="1" thickBot="1" x14ac:dyDescent="0.35">
      <c r="A11" s="9"/>
      <c r="B11" s="8"/>
      <c r="C11" s="2"/>
      <c r="D11" s="2"/>
      <c r="E11" s="5" t="e">
        <f>AVERAGE(C11:D11)</f>
        <v>#DIV/0!</v>
      </c>
      <c r="F11" s="5" t="e">
        <f>_xlfn.STDEV.S(C11:D11)</f>
        <v>#DIV/0!</v>
      </c>
      <c r="G11" s="10" t="e">
        <f>STDEV(C11:D11)/E11</f>
        <v>#DIV/0!</v>
      </c>
      <c r="H11" s="5">
        <f>MIN(C11:D11)</f>
        <v>0</v>
      </c>
      <c r="I11" s="7">
        <v>6</v>
      </c>
      <c r="J11" s="2">
        <f t="shared" si="0"/>
        <v>0</v>
      </c>
    </row>
    <row r="12" spans="1:10" ht="24.6" customHeight="1" thickBot="1" x14ac:dyDescent="0.35">
      <c r="A12" s="17" t="s">
        <v>11</v>
      </c>
      <c r="B12" s="18"/>
      <c r="C12" s="18"/>
      <c r="D12" s="18"/>
      <c r="E12" s="18"/>
      <c r="F12" s="18"/>
      <c r="G12" s="18"/>
      <c r="H12" s="18"/>
      <c r="I12" s="19"/>
      <c r="J12" s="6">
        <f>SUM(J8:J11)</f>
        <v>78000</v>
      </c>
    </row>
  </sheetData>
  <mergeCells count="6">
    <mergeCell ref="A1:J1"/>
    <mergeCell ref="A12:I12"/>
    <mergeCell ref="B3:C3"/>
    <mergeCell ref="B5:C5"/>
    <mergeCell ref="D3:J3"/>
    <mergeCell ref="D5:J5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2021-10-22T08:27:06Z</dcterms:modified>
</cp:coreProperties>
</file>