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4.96.1\Volume_2\Отделы\СОЗД\РЕЕСТР ЗАКУПОК\НОР-1 Муромский отряд\медосмотры работников Владимир\"/>
    </mc:Choice>
  </mc:AlternateContent>
  <xr:revisionPtr revIDLastSave="0" documentId="13_ncr:1_{BE45899D-8057-48C5-913A-8E8CE16711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чет периодич" sheetId="3" r:id="rId1"/>
  </sheets>
  <definedNames>
    <definedName name="_xlnm.Print_Area" localSheetId="0">'расчет периодич'!$A$1:$O$23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3" l="1"/>
  <c r="G12" i="3"/>
  <c r="O12" i="3"/>
  <c r="G13" i="3"/>
  <c r="O13" i="3"/>
  <c r="G14" i="3"/>
  <c r="E11" i="3"/>
  <c r="G11" i="3" s="1"/>
  <c r="I11" i="3"/>
  <c r="H15" i="3" s="1"/>
  <c r="M12" i="3"/>
  <c r="L15" i="3" s="1"/>
  <c r="M13" i="3"/>
  <c r="M14" i="3"/>
  <c r="M11" i="3"/>
  <c r="K12" i="3"/>
  <c r="K13" i="3"/>
  <c r="K14" i="3"/>
  <c r="K11" i="3"/>
  <c r="J15" i="3"/>
  <c r="I14" i="3"/>
  <c r="I13" i="3"/>
  <c r="I12" i="3"/>
  <c r="N12" i="3"/>
  <c r="N13" i="3"/>
  <c r="N14" i="3"/>
  <c r="N11" i="3"/>
  <c r="O14" i="3"/>
  <c r="F15" i="3" l="1"/>
  <c r="O11" i="3"/>
  <c r="O15" i="3" s="1"/>
</calcChain>
</file>

<file path=xl/sharedStrings.xml><?xml version="1.0" encoding="utf-8"?>
<sst xmlns="http://schemas.openxmlformats.org/spreadsheetml/2006/main" count="37" uniqueCount="28">
  <si>
    <t>№ п/п</t>
  </si>
  <si>
    <t>Наименование (товара, услуги)</t>
  </si>
  <si>
    <t>Ед изм.</t>
  </si>
  <si>
    <t>Кол-во</t>
  </si>
  <si>
    <t>Коммерческое предложение №1</t>
  </si>
  <si>
    <t>Коммерческое предложение №2</t>
  </si>
  <si>
    <t>ОБОСНОВАНИЕ НАЧАЛЬНОЙ (МАКСИМАЛЬНОЙ) ЦЕНЫ ДОГОВОРА</t>
  </si>
  <si>
    <t>Основные характеристики объекта закупки</t>
  </si>
  <si>
    <t>НМЦД, всего</t>
  </si>
  <si>
    <t>Обоснование НМЦД</t>
  </si>
  <si>
    <t xml:space="preserve">Расчет НМЦД </t>
  </si>
  <si>
    <t>Сумма в соответствии с КП, всего</t>
  </si>
  <si>
    <t>Цена за ед.</t>
  </si>
  <si>
    <t>Цена всего</t>
  </si>
  <si>
    <t>Способ закупки</t>
  </si>
  <si>
    <t>чел.</t>
  </si>
  <si>
    <t>Медицинский осмотр женщин до 40 лет</t>
  </si>
  <si>
    <t>Медицинский осмотр женщин после 40 лет</t>
  </si>
  <si>
    <t xml:space="preserve">Источники информации о ценах за ед., руб., </t>
  </si>
  <si>
    <t xml:space="preserve">НМЦД, руб., НДС не облагается </t>
  </si>
  <si>
    <t>Медицинский осмотр мужчин -стрелковая охрана</t>
  </si>
  <si>
    <t>Медицинский осмотр мужчин -пожарная охрана</t>
  </si>
  <si>
    <t xml:space="preserve">Начальная (максимальная) цена договора определена  в соответствии с  полученными коммерческими предложениями. Начальная (максимальная) цена договора  НДС не включает. Валюта- российский рубль. В общую цену договора включена стоимость медицинских осмотров </t>
  </si>
  <si>
    <r>
      <t xml:space="preserve">Цена за ед. для расчета НМЦД, руб., НДС не обагается, в соответствии с мин. КП. </t>
    </r>
    <r>
      <rPr>
        <b/>
        <sz val="11"/>
        <color indexed="8"/>
        <rFont val="Calibri"/>
        <family val="2"/>
        <charset val="204"/>
      </rPr>
      <t>( №1)</t>
    </r>
  </si>
  <si>
    <t>Оказание услуг по проведению периодических и предварительных медицинских осмотров работников Муромского отряда филиала ФГП ВО ЖДТ России на Горьковской железной дороге в г. Владимир.</t>
  </si>
  <si>
    <t>Акукцион в электронной форме</t>
  </si>
  <si>
    <t xml:space="preserve">Коммерческое предложение №3 </t>
  </si>
  <si>
    <t>Коммерческое предложение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</si>
</sst>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u/>
      <sz val="16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Fill="1" applyBorder="1" applyAlignment="1">
      <alignment horizontal="center" vertical="center" wrapText="1"/>
    </xf>
    <xf numFmtId="0" fontId="7" fillId="0" borderId="0" xfId="0" applyFont="1"/>
    <xf numFmtId="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 wrapText="1"/>
    </xf>
    <xf numFmtId="4" fontId="0" fillId="0" borderId="2" xfId="0" applyNumberForma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2" borderId="2" xfId="0" applyNumberFormat="1" applyFill="1" applyBorder="1" applyAlignment="1">
      <alignment horizontal="center"/>
    </xf>
    <xf numFmtId="0" fontId="10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5" xfId="0" applyFont="1" applyFill="1" applyBorder="1" applyAlignment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11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O20"/>
  <sheetViews>
    <sheetView tabSelected="1" view="pageBreakPreview" workbookViewId="0">
      <selection activeCell="J11" sqref="J11"/>
    </sheetView>
  </sheetViews>
  <sheetFormatPr defaultRowHeight="15" x14ac:dyDescent="0.25"/>
  <cols>
    <col min="2" max="2" width="6.28515625" customWidth="1"/>
    <col min="3" max="3" width="18" customWidth="1"/>
    <col min="4" max="5" width="12.7109375" customWidth="1"/>
    <col min="6" max="6" width="15.42578125" customWidth="1"/>
    <col min="7" max="7" width="12.85546875" customWidth="1"/>
    <col min="8" max="8" width="15" customWidth="1"/>
    <col min="9" max="9" width="12.85546875" customWidth="1"/>
    <col min="10" max="10" width="14.85546875" customWidth="1"/>
    <col min="11" max="13" width="15.85546875" customWidth="1"/>
    <col min="14" max="14" width="16.85546875" customWidth="1"/>
    <col min="15" max="15" width="15.5703125" customWidth="1"/>
  </cols>
  <sheetData>
    <row r="2" spans="2:15" ht="21" x14ac:dyDescent="0.35">
      <c r="B2" s="6" t="s">
        <v>6</v>
      </c>
    </row>
    <row r="3" spans="2:15" x14ac:dyDescent="0.25">
      <c r="B3" s="2"/>
    </row>
    <row r="4" spans="2:15" ht="30.6" customHeight="1" x14ac:dyDescent="0.25">
      <c r="B4" s="30" t="s">
        <v>7</v>
      </c>
      <c r="C4" s="30"/>
      <c r="D4" s="30"/>
      <c r="E4" s="38" t="s">
        <v>24</v>
      </c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2:15" ht="33.6" customHeight="1" x14ac:dyDescent="0.25">
      <c r="B5" s="30" t="s">
        <v>14</v>
      </c>
      <c r="C5" s="30"/>
      <c r="D5" s="30"/>
      <c r="E5" s="39" t="s">
        <v>25</v>
      </c>
      <c r="F5" s="40"/>
      <c r="G5" s="40"/>
      <c r="H5" s="40"/>
      <c r="I5" s="40"/>
      <c r="J5" s="40"/>
      <c r="K5" s="40"/>
      <c r="L5" s="40"/>
      <c r="M5" s="40"/>
      <c r="N5" s="40"/>
      <c r="O5" s="41"/>
    </row>
    <row r="6" spans="2:15" ht="87.75" customHeight="1" x14ac:dyDescent="0.25">
      <c r="B6" s="30" t="s">
        <v>9</v>
      </c>
      <c r="C6" s="30"/>
      <c r="D6" s="30"/>
      <c r="E6" s="38" t="s">
        <v>22</v>
      </c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2:15" ht="20.25" customHeight="1" x14ac:dyDescent="0.25">
      <c r="B7" s="26" t="s">
        <v>10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2:15" ht="40.9" customHeight="1" x14ac:dyDescent="0.25">
      <c r="B8" s="27" t="s">
        <v>0</v>
      </c>
      <c r="C8" s="27" t="s">
        <v>1</v>
      </c>
      <c r="D8" s="27" t="s">
        <v>2</v>
      </c>
      <c r="E8" s="27" t="s">
        <v>3</v>
      </c>
      <c r="F8" s="35" t="s">
        <v>18</v>
      </c>
      <c r="G8" s="36"/>
      <c r="H8" s="36"/>
      <c r="I8" s="36"/>
      <c r="J8" s="36"/>
      <c r="K8" s="36"/>
      <c r="L8" s="36"/>
      <c r="M8" s="37"/>
      <c r="N8" s="27" t="s">
        <v>23</v>
      </c>
      <c r="O8" s="24" t="s">
        <v>19</v>
      </c>
    </row>
    <row r="9" spans="2:15" s="1" customFormat="1" ht="43.9" customHeight="1" x14ac:dyDescent="0.25">
      <c r="B9" s="29"/>
      <c r="C9" s="29"/>
      <c r="D9" s="29"/>
      <c r="E9" s="29"/>
      <c r="F9" s="27" t="s">
        <v>4</v>
      </c>
      <c r="G9" s="27"/>
      <c r="H9" s="27" t="s">
        <v>5</v>
      </c>
      <c r="I9" s="28"/>
      <c r="J9" s="27" t="s">
        <v>26</v>
      </c>
      <c r="K9" s="28"/>
      <c r="L9" s="27" t="s">
        <v>27</v>
      </c>
      <c r="M9" s="28"/>
      <c r="N9" s="27"/>
      <c r="O9" s="24"/>
    </row>
    <row r="10" spans="2:15" s="1" customFormat="1" ht="43.9" customHeight="1" x14ac:dyDescent="0.25">
      <c r="B10" s="25"/>
      <c r="C10" s="25"/>
      <c r="D10" s="25"/>
      <c r="E10" s="25"/>
      <c r="F10" s="5" t="s">
        <v>12</v>
      </c>
      <c r="G10" s="5" t="s">
        <v>13</v>
      </c>
      <c r="H10" s="5" t="s">
        <v>12</v>
      </c>
      <c r="I10" s="5" t="s">
        <v>13</v>
      </c>
      <c r="J10" s="5" t="s">
        <v>12</v>
      </c>
      <c r="K10" s="5" t="s">
        <v>13</v>
      </c>
      <c r="L10" s="5" t="s">
        <v>12</v>
      </c>
      <c r="M10" s="5" t="s">
        <v>13</v>
      </c>
      <c r="N10" s="25"/>
      <c r="O10" s="25"/>
    </row>
    <row r="11" spans="2:15" s="1" customFormat="1" ht="54.75" customHeight="1" x14ac:dyDescent="0.25">
      <c r="B11" s="15">
        <v>1</v>
      </c>
      <c r="C11" s="13" t="s">
        <v>20</v>
      </c>
      <c r="D11" s="16" t="s">
        <v>15</v>
      </c>
      <c r="E11" s="17">
        <f>243+30</f>
        <v>273</v>
      </c>
      <c r="F11" s="19">
        <v>1810</v>
      </c>
      <c r="G11" s="14">
        <f>E11*F11</f>
        <v>494130</v>
      </c>
      <c r="H11" s="19">
        <v>2180</v>
      </c>
      <c r="I11" s="19">
        <f>E11*H11</f>
        <v>595140</v>
      </c>
      <c r="J11" s="14">
        <v>2030</v>
      </c>
      <c r="K11" s="14">
        <f>J11*E11</f>
        <v>554190</v>
      </c>
      <c r="L11" s="14">
        <v>4910</v>
      </c>
      <c r="M11" s="14">
        <f>L11*E11</f>
        <v>1340430</v>
      </c>
      <c r="N11" s="14">
        <f t="shared" ref="N11:O14" si="0">F11</f>
        <v>1810</v>
      </c>
      <c r="O11" s="14">
        <f t="shared" si="0"/>
        <v>494130</v>
      </c>
    </row>
    <row r="12" spans="2:15" s="1" customFormat="1" ht="45.75" customHeight="1" x14ac:dyDescent="0.25">
      <c r="B12" s="15">
        <v>2</v>
      </c>
      <c r="C12" s="13" t="s">
        <v>21</v>
      </c>
      <c r="D12" s="16" t="s">
        <v>15</v>
      </c>
      <c r="E12" s="17">
        <v>24</v>
      </c>
      <c r="F12" s="19">
        <v>2010</v>
      </c>
      <c r="G12" s="14">
        <f>E12*F12</f>
        <v>48240</v>
      </c>
      <c r="H12" s="19">
        <v>2180</v>
      </c>
      <c r="I12" s="19">
        <f>E12*H12</f>
        <v>52320</v>
      </c>
      <c r="J12" s="22">
        <v>2200</v>
      </c>
      <c r="K12" s="14">
        <f>J12*E12</f>
        <v>52800</v>
      </c>
      <c r="L12" s="14">
        <v>4910</v>
      </c>
      <c r="M12" s="14">
        <f>L12*E12</f>
        <v>117840</v>
      </c>
      <c r="N12" s="14">
        <f t="shared" si="0"/>
        <v>2010</v>
      </c>
      <c r="O12" s="14">
        <f t="shared" si="0"/>
        <v>48240</v>
      </c>
    </row>
    <row r="13" spans="2:15" ht="40.5" customHeight="1" x14ac:dyDescent="0.25">
      <c r="B13" s="15">
        <v>3</v>
      </c>
      <c r="C13" s="8" t="s">
        <v>16</v>
      </c>
      <c r="D13" s="9" t="s">
        <v>15</v>
      </c>
      <c r="E13" s="18">
        <v>9</v>
      </c>
      <c r="F13" s="20">
        <v>2430</v>
      </c>
      <c r="G13" s="14">
        <f>E13*F13</f>
        <v>21870</v>
      </c>
      <c r="H13" s="20">
        <v>3170</v>
      </c>
      <c r="I13" s="19">
        <f>E13*H13</f>
        <v>28530</v>
      </c>
      <c r="J13" s="7">
        <v>2980</v>
      </c>
      <c r="K13" s="14">
        <f>J13*E13</f>
        <v>26820</v>
      </c>
      <c r="L13" s="14">
        <v>7580</v>
      </c>
      <c r="M13" s="14">
        <f>L13*E13</f>
        <v>68220</v>
      </c>
      <c r="N13" s="14">
        <f t="shared" si="0"/>
        <v>2430</v>
      </c>
      <c r="O13" s="14">
        <f t="shared" si="0"/>
        <v>21870</v>
      </c>
    </row>
    <row r="14" spans="2:15" ht="40.5" customHeight="1" x14ac:dyDescent="0.25">
      <c r="B14" s="15">
        <v>4</v>
      </c>
      <c r="C14" s="8" t="s">
        <v>17</v>
      </c>
      <c r="D14" s="9" t="s">
        <v>15</v>
      </c>
      <c r="E14" s="17">
        <v>51</v>
      </c>
      <c r="F14" s="19">
        <v>2730</v>
      </c>
      <c r="G14" s="14">
        <f>E14*F14</f>
        <v>139230</v>
      </c>
      <c r="H14" s="19">
        <v>3255</v>
      </c>
      <c r="I14" s="19">
        <f>E14*H14</f>
        <v>166005</v>
      </c>
      <c r="J14" s="14">
        <v>3280</v>
      </c>
      <c r="K14" s="14">
        <f>J14*E14</f>
        <v>167280</v>
      </c>
      <c r="L14" s="14">
        <v>7580</v>
      </c>
      <c r="M14" s="14">
        <f>L14*E14</f>
        <v>386580</v>
      </c>
      <c r="N14" s="14">
        <f t="shared" si="0"/>
        <v>2730</v>
      </c>
      <c r="O14" s="14">
        <f t="shared" si="0"/>
        <v>139230</v>
      </c>
    </row>
    <row r="15" spans="2:15" ht="32.450000000000003" customHeight="1" x14ac:dyDescent="0.25">
      <c r="B15" s="32" t="s">
        <v>11</v>
      </c>
      <c r="C15" s="33"/>
      <c r="D15" s="33"/>
      <c r="E15" s="10">
        <f>SUM(E11:E14)</f>
        <v>357</v>
      </c>
      <c r="F15" s="31">
        <f>SUM(G11:G14)</f>
        <v>703470</v>
      </c>
      <c r="G15" s="31"/>
      <c r="H15" s="34">
        <f>SUM(I11:I14)</f>
        <v>841995</v>
      </c>
      <c r="I15" s="34"/>
      <c r="J15" s="34">
        <f>SUM(K11:K14)</f>
        <v>801090</v>
      </c>
      <c r="K15" s="34"/>
      <c r="L15" s="34">
        <f>SUM(M11:M14)</f>
        <v>1913070</v>
      </c>
      <c r="M15" s="34"/>
      <c r="N15" s="11" t="s">
        <v>8</v>
      </c>
      <c r="O15" s="12">
        <f>SUM(O11:O14)</f>
        <v>703470</v>
      </c>
    </row>
    <row r="16" spans="2:15" x14ac:dyDescent="0.25"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3:7" s="21" customFormat="1" x14ac:dyDescent="0.25"/>
    <row r="20" spans="3:7" ht="15.75" x14ac:dyDescent="0.25">
      <c r="C20" s="23"/>
      <c r="D20" s="23"/>
      <c r="E20" s="23"/>
      <c r="F20" s="23"/>
      <c r="G20" s="23"/>
    </row>
  </sheetData>
  <mergeCells count="23">
    <mergeCell ref="B7:O7"/>
    <mergeCell ref="B4:D4"/>
    <mergeCell ref="E4:O4"/>
    <mergeCell ref="B5:D5"/>
    <mergeCell ref="E5:O5"/>
    <mergeCell ref="B6:D6"/>
    <mergeCell ref="E6:O6"/>
    <mergeCell ref="O8:O10"/>
    <mergeCell ref="F15:G15"/>
    <mergeCell ref="B15:D15"/>
    <mergeCell ref="L9:M9"/>
    <mergeCell ref="N8:N10"/>
    <mergeCell ref="L15:M15"/>
    <mergeCell ref="C8:C10"/>
    <mergeCell ref="H9:I9"/>
    <mergeCell ref="J9:K9"/>
    <mergeCell ref="D8:D10"/>
    <mergeCell ref="B8:B10"/>
    <mergeCell ref="H15:I15"/>
    <mergeCell ref="J15:K15"/>
    <mergeCell ref="F9:G9"/>
    <mergeCell ref="E8:E10"/>
    <mergeCell ref="F8:M8"/>
  </mergeCells>
  <phoneticPr fontId="8" type="noConversion"/>
  <pageMargins left="0.7" right="0.7" top="0.75" bottom="0.75" header="0.3" footer="0.3"/>
  <pageSetup paperSize="9" scale="6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периодич</vt:lpstr>
      <vt:lpstr>'расчет периодич'!Область_печати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</dc:creator>
  <cp:lastModifiedBy>Windows User</cp:lastModifiedBy>
  <cp:lastPrinted>2021-11-03T13:01:51Z</cp:lastPrinted>
  <dcterms:created xsi:type="dcterms:W3CDTF">2019-02-12T10:51:36Z</dcterms:created>
  <dcterms:modified xsi:type="dcterms:W3CDTF">2022-01-21T11:21:57Z</dcterms:modified>
</cp:coreProperties>
</file>