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340" windowHeight="9285"/>
  </bookViews>
  <sheets>
    <sheet name="1.1.56-16-14" sheetId="1" r:id="rId1"/>
    <sheet name="ПОС" sheetId="2" r:id="rId2"/>
    <sheet name="КЖ" sheetId="3" r:id="rId3"/>
    <sheet name="СОДК" sheetId="4" r:id="rId4"/>
    <sheet name="ТС" sheetId="5" r:id="rId5"/>
  </sheets>
  <definedNames>
    <definedName name="Дата_изменения_группы_строек" localSheetId="2">#REF!</definedName>
    <definedName name="Дата_изменения_группы_строек" localSheetId="3">#REF!</definedName>
    <definedName name="Дата_изменения_группы_строек" localSheetId="4">#REF!</definedName>
    <definedName name="Дата_изменения_группы_строек">#REF!</definedName>
    <definedName name="Дата_изменения_локальной_сметы" localSheetId="2">#REF!</definedName>
    <definedName name="Дата_изменения_локальной_сметы" localSheetId="3">#REF!</definedName>
    <definedName name="Дата_изменения_локальной_сметы" localSheetId="4">#REF!</definedName>
    <definedName name="Дата_изменения_локальной_сметы">#REF!</definedName>
    <definedName name="Дата_изменения_объекта" localSheetId="2">#REF!</definedName>
    <definedName name="Дата_изменения_объекта" localSheetId="3">#REF!</definedName>
    <definedName name="Дата_изменения_объекта" localSheetId="4">#REF!</definedName>
    <definedName name="Дата_изменения_объекта">#REF!</definedName>
    <definedName name="Дата_изменения_объектной_сметы" localSheetId="2">#REF!</definedName>
    <definedName name="Дата_изменения_объектной_сметы" localSheetId="3">#REF!</definedName>
    <definedName name="Дата_изменения_объектной_сметы" localSheetId="4">#REF!</definedName>
    <definedName name="Дата_изменения_объектной_сметы">#REF!</definedName>
    <definedName name="Дата_изменения_очереди" localSheetId="2">#REF!</definedName>
    <definedName name="Дата_изменения_очереди" localSheetId="3">#REF!</definedName>
    <definedName name="Дата_изменения_очереди" localSheetId="4">#REF!</definedName>
    <definedName name="Дата_изменения_очереди">#REF!</definedName>
    <definedName name="Дата_изменения_пускового_комплекса" localSheetId="2">#REF!</definedName>
    <definedName name="Дата_изменения_пускового_комплекса" localSheetId="3">#REF!</definedName>
    <definedName name="Дата_изменения_пускового_комплекса" localSheetId="4">#REF!</definedName>
    <definedName name="Дата_изменения_пускового_комплекса">#REF!</definedName>
    <definedName name="Дата_изменения_сводного_сметного_расчета" localSheetId="2">#REF!</definedName>
    <definedName name="Дата_изменения_сводного_сметного_расчета" localSheetId="3">#REF!</definedName>
    <definedName name="Дата_изменения_сводного_сметного_расчета" localSheetId="4">#REF!</definedName>
    <definedName name="Дата_изменения_сводного_сметного_расчета">#REF!</definedName>
    <definedName name="Дата_изменения_стройки" localSheetId="2">#REF!</definedName>
    <definedName name="Дата_изменения_стройки" localSheetId="3">#REF!</definedName>
    <definedName name="Дата_изменения_стройки" localSheetId="4">#REF!</definedName>
    <definedName name="Дата_изменения_стройки">#REF!</definedName>
    <definedName name="Дата_создания_группы_строек" localSheetId="2">#REF!</definedName>
    <definedName name="Дата_создания_группы_строек" localSheetId="3">#REF!</definedName>
    <definedName name="Дата_создания_группы_строек" localSheetId="4">#REF!</definedName>
    <definedName name="Дата_создания_группы_строек">#REF!</definedName>
    <definedName name="Дата_создания_локальной_сметы" localSheetId="2">#REF!</definedName>
    <definedName name="Дата_создания_локальной_сметы" localSheetId="3">#REF!</definedName>
    <definedName name="Дата_создания_локальной_сметы" localSheetId="4">#REF!</definedName>
    <definedName name="Дата_создания_локальной_сметы">#REF!</definedName>
    <definedName name="Дата_создания_объекта" localSheetId="2">#REF!</definedName>
    <definedName name="Дата_создания_объекта" localSheetId="3">#REF!</definedName>
    <definedName name="Дата_создания_объекта" localSheetId="4">#REF!</definedName>
    <definedName name="Дата_создания_объекта">#REF!</definedName>
    <definedName name="Дата_создания_объектной_сметы" localSheetId="2">#REF!</definedName>
    <definedName name="Дата_создания_объектной_сметы" localSheetId="3">#REF!</definedName>
    <definedName name="Дата_создания_объектной_сметы" localSheetId="4">#REF!</definedName>
    <definedName name="Дата_создания_объектной_сметы">#REF!</definedName>
    <definedName name="Дата_создания_очереди" localSheetId="2">#REF!</definedName>
    <definedName name="Дата_создания_очереди" localSheetId="3">#REF!</definedName>
    <definedName name="Дата_создания_очереди" localSheetId="4">#REF!</definedName>
    <definedName name="Дата_создания_очереди">#REF!</definedName>
    <definedName name="Дата_создания_пускового_комплекса" localSheetId="2">#REF!</definedName>
    <definedName name="Дата_создания_пускового_комплекса" localSheetId="3">#REF!</definedName>
    <definedName name="Дата_создания_пускового_комплекса" localSheetId="4">#REF!</definedName>
    <definedName name="Дата_создания_пускового_комплекса">#REF!</definedName>
    <definedName name="Дата_создания_сводного_сметного_расчета" localSheetId="2">#REF!</definedName>
    <definedName name="Дата_создания_сводного_сметного_расчета" localSheetId="3">#REF!</definedName>
    <definedName name="Дата_создания_сводного_сметного_расчета" localSheetId="4">#REF!</definedName>
    <definedName name="Дата_создания_сводного_сметного_расчета">#REF!</definedName>
    <definedName name="Дата_создания_стройки" localSheetId="2">#REF!</definedName>
    <definedName name="Дата_создания_стройки" localSheetId="3">#REF!</definedName>
    <definedName name="Дата_создания_стройки" localSheetId="4">#REF!</definedName>
    <definedName name="Дата_создания_стройки">#REF!</definedName>
    <definedName name="_xlnm.Print_Titles" localSheetId="0">'1.1.56-16-14'!$13:$13</definedName>
    <definedName name="_xlnm.Print_Titles" localSheetId="2">КЖ!$28:$28</definedName>
    <definedName name="_xlnm.Print_Titles" localSheetId="1">ПОС!$28:$28</definedName>
    <definedName name="_xlnm.Print_Titles" localSheetId="3">СОДК!$28:$28</definedName>
    <definedName name="_xlnm.Print_Titles" localSheetId="4">ТС!$28:$28</definedName>
    <definedName name="Заказчик" localSheetId="2">#REF!</definedName>
    <definedName name="Заказчик" localSheetId="3">#REF!</definedName>
    <definedName name="Заказчик" localSheetId="4">#REF!</definedName>
    <definedName name="Заказчик">#REF!</definedName>
    <definedName name="Инвестор" localSheetId="2">#REF!</definedName>
    <definedName name="Инвестор" localSheetId="3">#REF!</definedName>
    <definedName name="Инвестор" localSheetId="4">#REF!</definedName>
    <definedName name="Инвестор">#REF!</definedName>
    <definedName name="Индекс_ЛН_группы_строек" localSheetId="2">#REF!</definedName>
    <definedName name="Индекс_ЛН_группы_строек" localSheetId="3">#REF!</definedName>
    <definedName name="Индекс_ЛН_группы_строек" localSheetId="4">#REF!</definedName>
    <definedName name="Индекс_ЛН_группы_строек">#REF!</definedName>
    <definedName name="Индекс_ЛН_локальной_сметы" localSheetId="2">#REF!</definedName>
    <definedName name="Индекс_ЛН_локальной_сметы" localSheetId="3">#REF!</definedName>
    <definedName name="Индекс_ЛН_локальной_сметы" localSheetId="4">#REF!</definedName>
    <definedName name="Индекс_ЛН_локальной_сметы">#REF!</definedName>
    <definedName name="Индекс_ЛН_объекта" localSheetId="2">#REF!</definedName>
    <definedName name="Индекс_ЛН_объекта" localSheetId="3">#REF!</definedName>
    <definedName name="Индекс_ЛН_объекта" localSheetId="4">#REF!</definedName>
    <definedName name="Индекс_ЛН_объекта">#REF!</definedName>
    <definedName name="Индекс_ЛН_объектной_сметы" localSheetId="2">#REF!</definedName>
    <definedName name="Индекс_ЛН_объектной_сметы" localSheetId="3">#REF!</definedName>
    <definedName name="Индекс_ЛН_объектной_сметы" localSheetId="4">#REF!</definedName>
    <definedName name="Индекс_ЛН_объектной_сметы">#REF!</definedName>
    <definedName name="Индекс_ЛН_очереди" localSheetId="2">#REF!</definedName>
    <definedName name="Индекс_ЛН_очереди" localSheetId="3">#REF!</definedName>
    <definedName name="Индекс_ЛН_очереди" localSheetId="4">#REF!</definedName>
    <definedName name="Индекс_ЛН_очереди">#REF!</definedName>
    <definedName name="Индекс_ЛН_пускового_комплекса" localSheetId="2">#REF!</definedName>
    <definedName name="Индекс_ЛН_пускового_комплекса" localSheetId="3">#REF!</definedName>
    <definedName name="Индекс_ЛН_пускового_комплекса" localSheetId="4">#REF!</definedName>
    <definedName name="Индекс_ЛН_пускового_комплекса">#REF!</definedName>
    <definedName name="Индекс_ЛН_сводного_сметного_расчета" localSheetId="2">#REF!</definedName>
    <definedName name="Индекс_ЛН_сводного_сметного_расчета" localSheetId="3">#REF!</definedName>
    <definedName name="Индекс_ЛН_сводного_сметного_расчета" localSheetId="4">#REF!</definedName>
    <definedName name="Индекс_ЛН_сводного_сметного_расчета">#REF!</definedName>
    <definedName name="Индекс_ЛН_стройки" localSheetId="2">#REF!</definedName>
    <definedName name="Индекс_ЛН_стройки" localSheetId="3">#REF!</definedName>
    <definedName name="Индекс_ЛН_стройки" localSheetId="4">#REF!</definedName>
    <definedName name="Индекс_ЛН_стройки">#REF!</definedName>
    <definedName name="Итого_ЗПМ__по_рес_расчету_с_учетом_к_тов" localSheetId="2">#REF!</definedName>
    <definedName name="Итого_ЗПМ__по_рес_расчету_с_учетом_к_тов" localSheetId="3">#REF!</definedName>
    <definedName name="Итого_ЗПМ__по_рес_расчету_с_учетом_к_тов" localSheetId="4">#REF!</definedName>
    <definedName name="Итого_ЗПМ__по_рес_расчету_с_учетом_к_тов">#REF!</definedName>
    <definedName name="Итого_ЗПМ_в_базисных_ценах" localSheetId="2">#REF!</definedName>
    <definedName name="Итого_ЗПМ_в_базисных_ценах" localSheetId="3">#REF!</definedName>
    <definedName name="Итого_ЗПМ_в_базисных_ценах" localSheetId="4">#REF!</definedName>
    <definedName name="Итого_ЗПМ_в_базисных_ценах">#REF!</definedName>
    <definedName name="Итого_ЗПМ_в_базисных_ценах_с_учетом_к_тов" localSheetId="2">#REF!</definedName>
    <definedName name="Итого_ЗПМ_в_базисных_ценах_с_учетом_к_тов" localSheetId="3">#REF!</definedName>
    <definedName name="Итого_ЗПМ_в_базисных_ценах_с_учетом_к_тов" localSheetId="4">#REF!</definedName>
    <definedName name="Итого_ЗПМ_в_базисных_ценах_с_учетом_к_тов">#REF!</definedName>
    <definedName name="Итого_ЗПМ_по_акту_вып_работ_в_базисных_ценах_с_учетом_к_тов" localSheetId="2">#REF!</definedName>
    <definedName name="Итого_ЗПМ_по_акту_вып_работ_в_базисных_ценах_с_учетом_к_тов" localSheetId="3">#REF!</definedName>
    <definedName name="Итого_ЗПМ_по_акту_вып_работ_в_базисных_ценах_с_учетом_к_тов" localSheetId="4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 localSheetId="2">#REF!</definedName>
    <definedName name="Итого_ЗПМ_по_акту_вып_работ_при_ресурсном_расчете_с_учетом_к_тов" localSheetId="3">#REF!</definedName>
    <definedName name="Итого_ЗПМ_по_акту_вып_работ_при_ресурсном_расчете_с_учетом_к_тов" localSheetId="4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 localSheetId="2">#REF!</definedName>
    <definedName name="Итого_ЗПМ_по_акту_выполненных_работ_в_базисных_ценах" localSheetId="3">#REF!</definedName>
    <definedName name="Итого_ЗПМ_по_акту_выполненных_работ_в_базисных_ценах" localSheetId="4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 localSheetId="2">#REF!</definedName>
    <definedName name="Итого_ЗПМ_по_акту_выполненных_работ_при_ресурсном_расчете" localSheetId="3">#REF!</definedName>
    <definedName name="Итого_ЗПМ_по_акту_выполненных_работ_при_ресурсном_расчете" localSheetId="4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 localSheetId="2">#REF!</definedName>
    <definedName name="Итого_ЗПМ_при_расчете_по_стоимости_ч_часа_работы_механизаторов" localSheetId="3">#REF!</definedName>
    <definedName name="Итого_ЗПМ_при_расчете_по_стоимости_ч_часа_работы_механизаторов" localSheetId="4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 localSheetId="2">#REF!</definedName>
    <definedName name="Итого_МАТ_по_акту_вып_работ_в_базисных_ценах_с_учетом_к_тов" localSheetId="3">#REF!</definedName>
    <definedName name="Итого_МАТ_по_акту_вып_работ_в_базисных_ценах_с_учетом_к_тов" localSheetId="4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 localSheetId="2">#REF!</definedName>
    <definedName name="Итого_МАТ_по_акту_вып_работ_при_ресурсном_расчете_с_учетом_к_тов" localSheetId="3">#REF!</definedName>
    <definedName name="Итого_МАТ_по_акту_вып_работ_при_ресурсном_расчете_с_учетом_к_тов" localSheetId="4">#REF!</definedName>
    <definedName name="Итого_МАТ_по_акту_вып_работ_при_ресурсном_расчете_с_учетом_к_тов">#REF!</definedName>
    <definedName name="Итого_материалы" localSheetId="2">#REF!</definedName>
    <definedName name="Итого_материалы" localSheetId="3">#REF!</definedName>
    <definedName name="Итого_материалы" localSheetId="4">#REF!</definedName>
    <definedName name="Итого_материалы">#REF!</definedName>
    <definedName name="Итого_материалы__по_рес_расчету_с_учетом_к_тов" localSheetId="2">#REF!</definedName>
    <definedName name="Итого_материалы__по_рес_расчету_с_учетом_к_тов" localSheetId="3">#REF!</definedName>
    <definedName name="Итого_материалы__по_рес_расчету_с_учетом_к_тов" localSheetId="4">#REF!</definedName>
    <definedName name="Итого_материалы__по_рес_расчету_с_учетом_к_тов">#REF!</definedName>
    <definedName name="Итого_материалы_в_базисных_ценах" localSheetId="2">#REF!</definedName>
    <definedName name="Итого_материалы_в_базисных_ценах" localSheetId="3">#REF!</definedName>
    <definedName name="Итого_материалы_в_базисных_ценах" localSheetId="4">#REF!</definedName>
    <definedName name="Итого_материалы_в_базисных_ценах">#REF!</definedName>
    <definedName name="Итого_материалы_в_базисных_ценах_с_учетом_к_тов" localSheetId="2">#REF!</definedName>
    <definedName name="Итого_материалы_в_базисных_ценах_с_учетом_к_тов" localSheetId="3">#REF!</definedName>
    <definedName name="Итого_материалы_в_базисных_ценах_с_учетом_к_тов" localSheetId="4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 localSheetId="2">#REF!</definedName>
    <definedName name="Итого_материалы_по_акту_выполненных_работ_в_базисных_ценах" localSheetId="3">#REF!</definedName>
    <definedName name="Итого_материалы_по_акту_выполненных_работ_в_базисных_ценах" localSheetId="4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 localSheetId="2">#REF!</definedName>
    <definedName name="Итого_материалы_по_акту_выполненных_работ_при_ресурсном_расчете" localSheetId="3">#REF!</definedName>
    <definedName name="Итого_материалы_по_акту_выполненных_работ_при_ресурсном_расчете" localSheetId="4">#REF!</definedName>
    <definedName name="Итого_материалы_по_акту_выполненных_работ_при_ресурсном_расчете">#REF!</definedName>
    <definedName name="Итого_машины_и_механизмы" localSheetId="2">#REF!</definedName>
    <definedName name="Итого_машины_и_механизмы" localSheetId="3">#REF!</definedName>
    <definedName name="Итого_машины_и_механизмы" localSheetId="4">#REF!</definedName>
    <definedName name="Итого_машины_и_механизмы">#REF!</definedName>
    <definedName name="Итого_машины_и_механизмы_в_базисных_ценах" localSheetId="2">#REF!</definedName>
    <definedName name="Итого_машины_и_механизмы_в_базисных_ценах" localSheetId="3">#REF!</definedName>
    <definedName name="Итого_машины_и_механизмы_в_базисных_ценах" localSheetId="4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 localSheetId="2">#REF!</definedName>
    <definedName name="Итого_машины_и_механизмы_по_акту_выполненных_работ_в_базисных_ценах" localSheetId="3">#REF!</definedName>
    <definedName name="Итого_машины_и_механизмы_по_акту_выполненных_работ_в_базисных_ценах" localSheetId="4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 localSheetId="2">#REF!</definedName>
    <definedName name="Итого_машины_и_механизмы_по_акту_выполненных_работ_при_ресурсном_расчете" localSheetId="3">#REF!</definedName>
    <definedName name="Итого_машины_и_механизмы_по_акту_выполненных_работ_при_ресурсном_расчете" localSheetId="4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2">#REF!</definedName>
    <definedName name="Итого_НР_в_базисных_ценах" localSheetId="3">#REF!</definedName>
    <definedName name="Итого_НР_в_базисных_ценах" localSheetId="4">#REF!</definedName>
    <definedName name="Итого_НР_в_базисных_ценах">#REF!</definedName>
    <definedName name="Итого_НР_по_акту_в_базисных_ценах" localSheetId="2">#REF!</definedName>
    <definedName name="Итого_НР_по_акту_в_базисных_ценах" localSheetId="3">#REF!</definedName>
    <definedName name="Итого_НР_по_акту_в_базисных_ценах" localSheetId="4">#REF!</definedName>
    <definedName name="Итого_НР_по_акту_в_базисных_ценах">#REF!</definedName>
    <definedName name="Итого_НР_по_акту_по_ресурсному_расчету" localSheetId="2">#REF!</definedName>
    <definedName name="Итого_НР_по_акту_по_ресурсному_расчету" localSheetId="3">#REF!</definedName>
    <definedName name="Итого_НР_по_акту_по_ресурсному_расчету" localSheetId="4">#REF!</definedName>
    <definedName name="Итого_НР_по_акту_по_ресурсному_расчету">#REF!</definedName>
    <definedName name="Итого_НР_по_ресурсному_расчету" localSheetId="2">#REF!</definedName>
    <definedName name="Итого_НР_по_ресурсному_расчету" localSheetId="3">#REF!</definedName>
    <definedName name="Итого_НР_по_ресурсному_расчету" localSheetId="4">#REF!</definedName>
    <definedName name="Итого_НР_по_ресурсному_расчету">#REF!</definedName>
    <definedName name="Итого_ОЗП" localSheetId="2">#REF!</definedName>
    <definedName name="Итого_ОЗП" localSheetId="3">#REF!</definedName>
    <definedName name="Итого_ОЗП" localSheetId="4">#REF!</definedName>
    <definedName name="Итого_ОЗП">#REF!</definedName>
    <definedName name="Итого_ОЗП_в_базисных_ценах" localSheetId="2">#REF!</definedName>
    <definedName name="Итого_ОЗП_в_базисных_ценах" localSheetId="3">#REF!</definedName>
    <definedName name="Итого_ОЗП_в_базисных_ценах" localSheetId="4">#REF!</definedName>
    <definedName name="Итого_ОЗП_в_базисных_ценах">#REF!</definedName>
    <definedName name="Итого_ОЗП_в_базисных_ценах_с_учетом_к_тов" localSheetId="2">#REF!</definedName>
    <definedName name="Итого_ОЗП_в_базисных_ценах_с_учетом_к_тов" localSheetId="3">#REF!</definedName>
    <definedName name="Итого_ОЗП_в_базисных_ценах_с_учетом_к_тов" localSheetId="4">#REF!</definedName>
    <definedName name="Итого_ОЗП_в_базисных_ценах_с_учетом_к_тов">#REF!</definedName>
    <definedName name="Итого_ОЗП_по_акту_вып_работ_в_базисных_ценах_с_учетом_к_тов" localSheetId="2">#REF!</definedName>
    <definedName name="Итого_ОЗП_по_акту_вып_работ_в_базисных_ценах_с_учетом_к_тов" localSheetId="3">#REF!</definedName>
    <definedName name="Итого_ОЗП_по_акту_вып_работ_в_базисных_ценах_с_учетом_к_тов" localSheetId="4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 localSheetId="2">#REF!</definedName>
    <definedName name="Итого_ОЗП_по_акту_вып_работ_при_ресурсном_расчете_с_учетом_к_тов" localSheetId="3">#REF!</definedName>
    <definedName name="Итого_ОЗП_по_акту_вып_работ_при_ресурсном_расчете_с_учетом_к_тов" localSheetId="4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 localSheetId="2">#REF!</definedName>
    <definedName name="Итого_ОЗП_по_акту_выполненных_работ_в_базисных_ценах" localSheetId="3">#REF!</definedName>
    <definedName name="Итого_ОЗП_по_акту_выполненных_работ_в_базисных_ценах" localSheetId="4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 localSheetId="2">#REF!</definedName>
    <definedName name="Итого_ОЗП_по_акту_выполненных_работ_при_ресурсном_расчете" localSheetId="3">#REF!</definedName>
    <definedName name="Итого_ОЗП_по_акту_выполненных_работ_при_ресурсном_расчете" localSheetId="4">#REF!</definedName>
    <definedName name="Итого_ОЗП_по_акту_выполненных_работ_при_ресурсном_расчете">#REF!</definedName>
    <definedName name="Итого_ОЗП_по_рес_расчету_с_учетом_к_тов" localSheetId="2">#REF!</definedName>
    <definedName name="Итого_ОЗП_по_рес_расчету_с_учетом_к_тов" localSheetId="3">#REF!</definedName>
    <definedName name="Итого_ОЗП_по_рес_расчету_с_учетом_к_тов" localSheetId="4">#REF!</definedName>
    <definedName name="Итого_ОЗП_по_рес_расчету_с_учетом_к_тов">#REF!</definedName>
    <definedName name="Итого_ПЗ" localSheetId="2">#REF!</definedName>
    <definedName name="Итого_ПЗ" localSheetId="3">#REF!</definedName>
    <definedName name="Итого_ПЗ" localSheetId="4">#REF!</definedName>
    <definedName name="Итого_ПЗ">#REF!</definedName>
    <definedName name="Итого_ПЗ_в_базисных_ценах" localSheetId="2">#REF!</definedName>
    <definedName name="Итого_ПЗ_в_базисных_ценах" localSheetId="3">#REF!</definedName>
    <definedName name="Итого_ПЗ_в_базисных_ценах" localSheetId="4">#REF!</definedName>
    <definedName name="Итого_ПЗ_в_базисных_ценах">#REF!</definedName>
    <definedName name="Итого_ПЗ_в_базисных_ценах_с_учетом_к_тов" localSheetId="2">#REF!</definedName>
    <definedName name="Итого_ПЗ_в_базисных_ценах_с_учетом_к_тов" localSheetId="3">#REF!</definedName>
    <definedName name="Итого_ПЗ_в_базисных_ценах_с_учетом_к_тов" localSheetId="4">#REF!</definedName>
    <definedName name="Итого_ПЗ_в_базисных_ценах_с_учетом_к_тов">#REF!</definedName>
    <definedName name="Итого_ПЗ_по_акту_вып_работ_в_базисных_ценах_с_учетом_к_тов" localSheetId="2">#REF!</definedName>
    <definedName name="Итого_ПЗ_по_акту_вып_работ_в_базисных_ценах_с_учетом_к_тов" localSheetId="3">#REF!</definedName>
    <definedName name="Итого_ПЗ_по_акту_вып_работ_в_базисных_ценах_с_учетом_к_тов" localSheetId="4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 localSheetId="2">#REF!</definedName>
    <definedName name="Итого_ПЗ_по_акту_вып_работ_при_ресурсном_расчете_с_учетом_к_тов" localSheetId="3">#REF!</definedName>
    <definedName name="Итого_ПЗ_по_акту_вып_работ_при_ресурсном_расчете_с_учетом_к_тов" localSheetId="4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 localSheetId="2">#REF!</definedName>
    <definedName name="Итого_ПЗ_по_акту_выполненных_работ_в_базисных_ценах" localSheetId="3">#REF!</definedName>
    <definedName name="Итого_ПЗ_по_акту_выполненных_работ_в_базисных_ценах" localSheetId="4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 localSheetId="2">#REF!</definedName>
    <definedName name="Итого_ПЗ_по_акту_выполненных_работ_при_ресурсном_расчете" localSheetId="3">#REF!</definedName>
    <definedName name="Итого_ПЗ_по_акту_выполненных_работ_при_ресурсном_расчете" localSheetId="4">#REF!</definedName>
    <definedName name="Итого_ПЗ_по_акту_выполненных_работ_при_ресурсном_расчете">#REF!</definedName>
    <definedName name="Итого_ПЗ_по_рес_расчету_с_учетом_к_тов" localSheetId="2">#REF!</definedName>
    <definedName name="Итого_ПЗ_по_рес_расчету_с_учетом_к_тов" localSheetId="3">#REF!</definedName>
    <definedName name="Итого_ПЗ_по_рес_расчету_с_учетом_к_тов" localSheetId="4">#REF!</definedName>
    <definedName name="Итого_ПЗ_по_рес_расчету_с_учетом_к_тов">#REF!</definedName>
    <definedName name="Итого_СП_в_базисных_ценах" localSheetId="2">#REF!</definedName>
    <definedName name="Итого_СП_в_базисных_ценах" localSheetId="3">#REF!</definedName>
    <definedName name="Итого_СП_в_базисных_ценах" localSheetId="4">#REF!</definedName>
    <definedName name="Итого_СП_в_базисных_ценах">#REF!</definedName>
    <definedName name="Итого_СП_по_акту_в_базисных_ценах" localSheetId="2">#REF!</definedName>
    <definedName name="Итого_СП_по_акту_в_базисных_ценах" localSheetId="3">#REF!</definedName>
    <definedName name="Итого_СП_по_акту_в_базисных_ценах" localSheetId="4">#REF!</definedName>
    <definedName name="Итого_СП_по_акту_в_базисных_ценах">#REF!</definedName>
    <definedName name="Итого_СП_по_акту_по_ресурсному_расчету" localSheetId="2">#REF!</definedName>
    <definedName name="Итого_СП_по_акту_по_ресурсному_расчету" localSheetId="3">#REF!</definedName>
    <definedName name="Итого_СП_по_акту_по_ресурсному_расчету" localSheetId="4">#REF!</definedName>
    <definedName name="Итого_СП_по_акту_по_ресурсному_расчету">#REF!</definedName>
    <definedName name="Итого_СП_по_ресурсному_расчету" localSheetId="2">#REF!</definedName>
    <definedName name="Итого_СП_по_ресурсному_расчету" localSheetId="3">#REF!</definedName>
    <definedName name="Итого_СП_по_ресурсному_расчету" localSheetId="4">#REF!</definedName>
    <definedName name="Итого_СП_по_ресурсному_расчету">#REF!</definedName>
    <definedName name="Итого_ФОТ_в_базисных_ценах" localSheetId="2">#REF!</definedName>
    <definedName name="Итого_ФОТ_в_базисных_ценах" localSheetId="3">#REF!</definedName>
    <definedName name="Итого_ФОТ_в_базисных_ценах" localSheetId="4">#REF!</definedName>
    <definedName name="Итого_ФОТ_в_базисных_ценах">#REF!</definedName>
    <definedName name="Итого_ФОТ_по_акту_выполненных_работ_в_базисных_ценах" localSheetId="2">#REF!</definedName>
    <definedName name="Итого_ФОТ_по_акту_выполненных_работ_в_базисных_ценах" localSheetId="3">#REF!</definedName>
    <definedName name="Итого_ФОТ_по_акту_выполненных_работ_в_базисных_ценах" localSheetId="4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 localSheetId="2">#REF!</definedName>
    <definedName name="Итого_ФОТ_по_акту_выполненных_работ_при_ресурсном_расчете" localSheetId="3">#REF!</definedName>
    <definedName name="Итого_ФОТ_по_акту_выполненных_работ_при_ресурсном_расчете" localSheetId="4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 localSheetId="2">#REF!</definedName>
    <definedName name="Итого_ФОТ_при_расчете_по_доле_з_п_в_стоимости_эксплуатации_машин" localSheetId="3">#REF!</definedName>
    <definedName name="Итого_ФОТ_при_расчете_по_доле_з_п_в_стоимости_эксплуатации_машин" localSheetId="4">#REF!</definedName>
    <definedName name="Итого_ФОТ_при_расчете_по_доле_з_п_в_стоимости_эксплуатации_машин">#REF!</definedName>
    <definedName name="Итого_ЭММ__по_рес_расчету_с_учетом_к_тов" localSheetId="2">#REF!</definedName>
    <definedName name="Итого_ЭММ__по_рес_расчету_с_учетом_к_тов" localSheetId="3">#REF!</definedName>
    <definedName name="Итого_ЭММ__по_рес_расчету_с_учетом_к_тов" localSheetId="4">#REF!</definedName>
    <definedName name="Итого_ЭММ__по_рес_расчету_с_учетом_к_тов">#REF!</definedName>
    <definedName name="Итого_ЭММ_в_базисных_ценах_с_учетом_к_тов" localSheetId="2">#REF!</definedName>
    <definedName name="Итого_ЭММ_в_базисных_ценах_с_учетом_к_тов" localSheetId="3">#REF!</definedName>
    <definedName name="Итого_ЭММ_в_базисных_ценах_с_учетом_к_тов" localSheetId="4">#REF!</definedName>
    <definedName name="Итого_ЭММ_в_базисных_ценах_с_учетом_к_тов">#REF!</definedName>
    <definedName name="Итого_ЭММ_по_акту_вып_работ_в_базисных_ценах_с_учетом_к_тов" localSheetId="2">#REF!</definedName>
    <definedName name="Итого_ЭММ_по_акту_вып_работ_в_базисных_ценах_с_учетом_к_тов" localSheetId="3">#REF!</definedName>
    <definedName name="Итого_ЭММ_по_акту_вып_работ_в_базисных_ценах_с_учетом_к_тов" localSheetId="4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 localSheetId="2">#REF!</definedName>
    <definedName name="Итого_ЭММ_по_акту_вып_работ_при_ресурсном_расчете_с_учетом_к_тов" localSheetId="3">#REF!</definedName>
    <definedName name="Итого_ЭММ_по_акту_вып_работ_при_ресурсном_расчете_с_учетом_к_тов" localSheetId="4">#REF!</definedName>
    <definedName name="Итого_ЭММ_по_акту_вып_работ_при_ресурсном_расчете_с_учетом_к_тов">#REF!</definedName>
    <definedName name="к_ЗПМ" localSheetId="2">#REF!</definedName>
    <definedName name="к_ЗПМ" localSheetId="3">#REF!</definedName>
    <definedName name="к_ЗПМ" localSheetId="4">#REF!</definedName>
    <definedName name="к_ЗПМ">#REF!</definedName>
    <definedName name="к_МАТ" localSheetId="2">#REF!</definedName>
    <definedName name="к_МАТ" localSheetId="3">#REF!</definedName>
    <definedName name="к_МАТ" localSheetId="4">#REF!</definedName>
    <definedName name="к_МАТ">#REF!</definedName>
    <definedName name="к_ОЗП" localSheetId="2">#REF!</definedName>
    <definedName name="к_ОЗП" localSheetId="3">#REF!</definedName>
    <definedName name="к_ОЗП" localSheetId="4">#REF!</definedName>
    <definedName name="к_ОЗП">#REF!</definedName>
    <definedName name="к_ПЗ" localSheetId="2">#REF!</definedName>
    <definedName name="к_ПЗ" localSheetId="3">#REF!</definedName>
    <definedName name="к_ПЗ" localSheetId="4">#REF!</definedName>
    <definedName name="к_ПЗ">#REF!</definedName>
    <definedName name="к_ЭМ" localSheetId="2">#REF!</definedName>
    <definedName name="к_ЭМ" localSheetId="3">#REF!</definedName>
    <definedName name="к_ЭМ" localSheetId="4">#REF!</definedName>
    <definedName name="к_ЭМ">#REF!</definedName>
    <definedName name="Монтажные_работы_в_базисных_ценах" localSheetId="2">#REF!</definedName>
    <definedName name="Монтажные_работы_в_базисных_ценах" localSheetId="3">#REF!</definedName>
    <definedName name="Монтажные_работы_в_базисных_ценах" localSheetId="4">#REF!</definedName>
    <definedName name="Монтажные_работы_в_базисных_ценах">#REF!</definedName>
    <definedName name="Монтажные_работы_в_текущих_ценах" localSheetId="2">#REF!</definedName>
    <definedName name="Монтажные_работы_в_текущих_ценах" localSheetId="3">#REF!</definedName>
    <definedName name="Монтажные_работы_в_текущих_ценах" localSheetId="4">#REF!</definedName>
    <definedName name="Монтажные_работы_в_текущих_ценах">#REF!</definedName>
    <definedName name="Монтажные_работы_в_текущих_ценах_по_ресурсному_расчету" localSheetId="2">#REF!</definedName>
    <definedName name="Монтажные_работы_в_текущих_ценах_по_ресурсному_расчету" localSheetId="3">#REF!</definedName>
    <definedName name="Монтажные_работы_в_текущих_ценах_по_ресурсному_расчету" localSheetId="4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 localSheetId="2">#REF!</definedName>
    <definedName name="Монтажные_работы_в_текущих_ценах_после_применения_индексов" localSheetId="3">#REF!</definedName>
    <definedName name="Монтажные_работы_в_текущих_ценах_после_применения_индексов" localSheetId="4">#REF!</definedName>
    <definedName name="Монтажные_работы_в_текущих_ценах_после_применения_индексов">#REF!</definedName>
    <definedName name="Наименование_группы_строек" localSheetId="2">#REF!</definedName>
    <definedName name="Наименование_группы_строек" localSheetId="3">#REF!</definedName>
    <definedName name="Наименование_группы_строек" localSheetId="4">#REF!</definedName>
    <definedName name="Наименование_группы_строек">#REF!</definedName>
    <definedName name="Наименование_локальной_сметы" localSheetId="2">#REF!</definedName>
    <definedName name="Наименование_локальной_сметы" localSheetId="3">#REF!</definedName>
    <definedName name="Наименование_локальной_сметы" localSheetId="4">#REF!</definedName>
    <definedName name="Наименование_локальной_сметы">#REF!</definedName>
    <definedName name="Наименование_объекта" localSheetId="2">#REF!</definedName>
    <definedName name="Наименование_объекта" localSheetId="3">#REF!</definedName>
    <definedName name="Наименование_объекта" localSheetId="4">#REF!</definedName>
    <definedName name="Наименование_объекта">#REF!</definedName>
    <definedName name="Наименование_объектной_сметы" localSheetId="2">#REF!</definedName>
    <definedName name="Наименование_объектной_сметы" localSheetId="3">#REF!</definedName>
    <definedName name="Наименование_объектной_сметы" localSheetId="4">#REF!</definedName>
    <definedName name="Наименование_объектной_сметы">#REF!</definedName>
    <definedName name="Наименование_очереди" localSheetId="2">#REF!</definedName>
    <definedName name="Наименование_очереди" localSheetId="3">#REF!</definedName>
    <definedName name="Наименование_очереди" localSheetId="4">#REF!</definedName>
    <definedName name="Наименование_очереди">#REF!</definedName>
    <definedName name="Наименование_пускового_комплекса" localSheetId="2">#REF!</definedName>
    <definedName name="Наименование_пускового_комплекса" localSheetId="3">#REF!</definedName>
    <definedName name="Наименование_пускового_комплекса" localSheetId="4">#REF!</definedName>
    <definedName name="Наименование_пускового_комплекса">#REF!</definedName>
    <definedName name="Наименование_сводного_сметного_расчета" localSheetId="2">#REF!</definedName>
    <definedName name="Наименование_сводного_сметного_расчета" localSheetId="3">#REF!</definedName>
    <definedName name="Наименование_сводного_сметного_расчета" localSheetId="4">#REF!</definedName>
    <definedName name="Наименование_сводного_сметного_расчета">#REF!</definedName>
    <definedName name="Наименование_стройки" localSheetId="2">#REF!</definedName>
    <definedName name="Наименование_стройки" localSheetId="3">#REF!</definedName>
    <definedName name="Наименование_стройки" localSheetId="4">#REF!</definedName>
    <definedName name="Наименование_стройки">#REF!</definedName>
    <definedName name="Норм_трудоемкость_механизаторов_по_смете_с_учетом_к_тов" localSheetId="2">#REF!</definedName>
    <definedName name="Норм_трудоемкость_механизаторов_по_смете_с_учетом_к_тов" localSheetId="3">#REF!</definedName>
    <definedName name="Норм_трудоемкость_механизаторов_по_смете_с_учетом_к_тов" localSheetId="4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 localSheetId="2">#REF!</definedName>
    <definedName name="Норм_трудоемкость_осн_рабочих_по_смете_с_учетом_к_тов" localSheetId="3">#REF!</definedName>
    <definedName name="Норм_трудоемкость_осн_рабочих_по_смете_с_учетом_к_тов" localSheetId="4">#REF!</definedName>
    <definedName name="Норм_трудоемкость_осн_рабочих_по_смете_с_учетом_к_тов">#REF!</definedName>
    <definedName name="Нормативная_трудоемкость_механизаторов_по_смете" localSheetId="2">#REF!</definedName>
    <definedName name="Нормативная_трудоемкость_механизаторов_по_смете" localSheetId="3">#REF!</definedName>
    <definedName name="Нормативная_трудоемкость_механизаторов_по_смете" localSheetId="4">#REF!</definedName>
    <definedName name="Нормативная_трудоемкость_механизаторов_по_смете">#REF!</definedName>
    <definedName name="Нормативная_трудоемкость_основных_рабочих_по_смете" localSheetId="2">#REF!</definedName>
    <definedName name="Нормативная_трудоемкость_основных_рабочих_по_смете" localSheetId="3">#REF!</definedName>
    <definedName name="Нормативная_трудоемкость_основных_рабочих_по_смете" localSheetId="4">#REF!</definedName>
    <definedName name="Нормативная_трудоемкость_основных_рабочих_по_смете">#REF!</definedName>
    <definedName name="Оборудование_в_базисных_ценах" localSheetId="2">#REF!</definedName>
    <definedName name="Оборудование_в_базисных_ценах" localSheetId="3">#REF!</definedName>
    <definedName name="Оборудование_в_базисных_ценах" localSheetId="4">#REF!</definedName>
    <definedName name="Оборудование_в_базисных_ценах">#REF!</definedName>
    <definedName name="Оборудование_в_текущих_ценах" localSheetId="2">#REF!</definedName>
    <definedName name="Оборудование_в_текущих_ценах" localSheetId="3">#REF!</definedName>
    <definedName name="Оборудование_в_текущих_ценах" localSheetId="4">#REF!</definedName>
    <definedName name="Оборудование_в_текущих_ценах">#REF!</definedName>
    <definedName name="Оборудование_в_текущих_ценах_по_ресурсному_расчету" localSheetId="2">#REF!</definedName>
    <definedName name="Оборудование_в_текущих_ценах_по_ресурсному_расчету" localSheetId="3">#REF!</definedName>
    <definedName name="Оборудование_в_текущих_ценах_по_ресурсному_расчету" localSheetId="4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 localSheetId="2">#REF!</definedName>
    <definedName name="Оборудование_в_текущих_ценах_после_применения_индексов" localSheetId="3">#REF!</definedName>
    <definedName name="Оборудование_в_текущих_ценах_после_применения_индексов" localSheetId="4">#REF!</definedName>
    <definedName name="Оборудование_в_текущих_ценах_после_применения_индексов">#REF!</definedName>
    <definedName name="Обоснование_поправки" localSheetId="2">#REF!</definedName>
    <definedName name="Обоснование_поправки" localSheetId="3">#REF!</definedName>
    <definedName name="Обоснование_поправки" localSheetId="4">#REF!</definedName>
    <definedName name="Обоснование_поправки">#REF!</definedName>
    <definedName name="Описание_группы_строек" localSheetId="2">#REF!</definedName>
    <definedName name="Описание_группы_строек" localSheetId="3">#REF!</definedName>
    <definedName name="Описание_группы_строек" localSheetId="4">#REF!</definedName>
    <definedName name="Описание_группы_строек">#REF!</definedName>
    <definedName name="Описание_локальной_сметы" localSheetId="2">#REF!</definedName>
    <definedName name="Описание_локальной_сметы" localSheetId="3">#REF!</definedName>
    <definedName name="Описание_локальной_сметы" localSheetId="4">#REF!</definedName>
    <definedName name="Описание_локальной_сметы">#REF!</definedName>
    <definedName name="Описание_объекта" localSheetId="2">#REF!</definedName>
    <definedName name="Описание_объекта" localSheetId="3">#REF!</definedName>
    <definedName name="Описание_объекта" localSheetId="4">#REF!</definedName>
    <definedName name="Описание_объекта">#REF!</definedName>
    <definedName name="Описание_объектной_сметы" localSheetId="2">#REF!</definedName>
    <definedName name="Описание_объектной_сметы" localSheetId="3">#REF!</definedName>
    <definedName name="Описание_объектной_сметы" localSheetId="4">#REF!</definedName>
    <definedName name="Описание_объектной_сметы">#REF!</definedName>
    <definedName name="Описание_очереди" localSheetId="2">#REF!</definedName>
    <definedName name="Описание_очереди" localSheetId="3">#REF!</definedName>
    <definedName name="Описание_очереди" localSheetId="4">#REF!</definedName>
    <definedName name="Описание_очереди">#REF!</definedName>
    <definedName name="Описание_пускового_комплекса" localSheetId="2">#REF!</definedName>
    <definedName name="Описание_пускового_комплекса" localSheetId="3">#REF!</definedName>
    <definedName name="Описание_пускового_комплекса" localSheetId="4">#REF!</definedName>
    <definedName name="Описание_пускового_комплекса">#REF!</definedName>
    <definedName name="Описание_сводного_сметного_расчета" localSheetId="2">#REF!</definedName>
    <definedName name="Описание_сводного_сметного_расчета" localSheetId="3">#REF!</definedName>
    <definedName name="Описание_сводного_сметного_расчета" localSheetId="4">#REF!</definedName>
    <definedName name="Описание_сводного_сметного_расчета">#REF!</definedName>
    <definedName name="Описание_стройки" localSheetId="2">#REF!</definedName>
    <definedName name="Описание_стройки" localSheetId="3">#REF!</definedName>
    <definedName name="Описание_стройки" localSheetId="4">#REF!</definedName>
    <definedName name="Описание_стройки">#REF!</definedName>
    <definedName name="Основание" localSheetId="2">#REF!</definedName>
    <definedName name="Основание" localSheetId="3">#REF!</definedName>
    <definedName name="Основание" localSheetId="4">#REF!</definedName>
    <definedName name="Основание">#REF!</definedName>
    <definedName name="Отчетный_период__учет_выполненных_работ" localSheetId="2">#REF!</definedName>
    <definedName name="Отчетный_период__учет_выполненных_работ" localSheetId="3">#REF!</definedName>
    <definedName name="Отчетный_период__учет_выполненных_работ" localSheetId="4">#REF!</definedName>
    <definedName name="Отчетный_период__учет_выполненных_работ">#REF!</definedName>
    <definedName name="Проверил" localSheetId="2">#REF!</definedName>
    <definedName name="Проверил" localSheetId="3">#REF!</definedName>
    <definedName name="Проверил" localSheetId="4">#REF!</definedName>
    <definedName name="Проверил">#REF!</definedName>
    <definedName name="Прочие_затраты_в_базисных_ценах" localSheetId="2">#REF!</definedName>
    <definedName name="Прочие_затраты_в_базисных_ценах" localSheetId="3">#REF!</definedName>
    <definedName name="Прочие_затраты_в_базисных_ценах" localSheetId="4">#REF!</definedName>
    <definedName name="Прочие_затраты_в_базисных_ценах">#REF!</definedName>
    <definedName name="Прочие_затраты_в_текущих_ценах" localSheetId="2">#REF!</definedName>
    <definedName name="Прочие_затраты_в_текущих_ценах" localSheetId="3">#REF!</definedName>
    <definedName name="Прочие_затраты_в_текущих_ценах" localSheetId="4">#REF!</definedName>
    <definedName name="Прочие_затраты_в_текущих_ценах">#REF!</definedName>
    <definedName name="Прочие_затраты_в_текущих_ценах_по_ресурсному_расчету" localSheetId="2">#REF!</definedName>
    <definedName name="Прочие_затраты_в_текущих_ценах_по_ресурсному_расчету" localSheetId="3">#REF!</definedName>
    <definedName name="Прочие_затраты_в_текущих_ценах_по_ресурсному_расчету" localSheetId="4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 localSheetId="2">#REF!</definedName>
    <definedName name="Прочие_затраты_в_текущих_ценах_после_применения_индексов" localSheetId="3">#REF!</definedName>
    <definedName name="Прочие_затраты_в_текущих_ценах_после_применения_индексов" localSheetId="4">#REF!</definedName>
    <definedName name="Прочие_затраты_в_текущих_ценах_после_применения_индексов">#REF!</definedName>
    <definedName name="Районный_к_т_к_ЗП" localSheetId="2">#REF!</definedName>
    <definedName name="Районный_к_т_к_ЗП" localSheetId="3">#REF!</definedName>
    <definedName name="Районный_к_т_к_ЗП" localSheetId="4">#REF!</definedName>
    <definedName name="Районный_к_т_к_ЗП">#REF!</definedName>
    <definedName name="Районный_к_т_к_ЗП_по_ресурсному_расчету" localSheetId="2">#REF!</definedName>
    <definedName name="Районный_к_т_к_ЗП_по_ресурсному_расчету" localSheetId="3">#REF!</definedName>
    <definedName name="Районный_к_т_к_ЗП_по_ресурсному_расчету" localSheetId="4">#REF!</definedName>
    <definedName name="Районный_к_т_к_ЗП_по_ресурсному_расчету">#REF!</definedName>
    <definedName name="Регистрационный_номер_группы_строек" localSheetId="2">#REF!</definedName>
    <definedName name="Регистрационный_номер_группы_строек" localSheetId="3">#REF!</definedName>
    <definedName name="Регистрационный_номер_группы_строек" localSheetId="4">#REF!</definedName>
    <definedName name="Регистрационный_номер_группы_строек">#REF!</definedName>
    <definedName name="Регистрационный_номер_локальной_сметы" localSheetId="2">#REF!</definedName>
    <definedName name="Регистрационный_номер_локальной_сметы" localSheetId="3">#REF!</definedName>
    <definedName name="Регистрационный_номер_локальной_сметы" localSheetId="4">#REF!</definedName>
    <definedName name="Регистрационный_номер_локальной_сметы">#REF!</definedName>
    <definedName name="Регистрационный_номер_объекта" localSheetId="2">#REF!</definedName>
    <definedName name="Регистрационный_номер_объекта" localSheetId="3">#REF!</definedName>
    <definedName name="Регистрационный_номер_объекта" localSheetId="4">#REF!</definedName>
    <definedName name="Регистрационный_номер_объекта">#REF!</definedName>
    <definedName name="Регистрационный_номер_объектной_сметы" localSheetId="2">#REF!</definedName>
    <definedName name="Регистрационный_номер_объектной_сметы" localSheetId="3">#REF!</definedName>
    <definedName name="Регистрационный_номер_объектной_сметы" localSheetId="4">#REF!</definedName>
    <definedName name="Регистрационный_номер_объектной_сметы">#REF!</definedName>
    <definedName name="Регистрационный_номер_очереди" localSheetId="2">#REF!</definedName>
    <definedName name="Регистрационный_номер_очереди" localSheetId="3">#REF!</definedName>
    <definedName name="Регистрационный_номер_очереди" localSheetId="4">#REF!</definedName>
    <definedName name="Регистрационный_номер_очереди">#REF!</definedName>
    <definedName name="Регистрационный_номер_пускового_комплекса" localSheetId="2">#REF!</definedName>
    <definedName name="Регистрационный_номер_пускового_комплекса" localSheetId="3">#REF!</definedName>
    <definedName name="Регистрационный_номер_пускового_комплекса" localSheetId="4">#REF!</definedName>
    <definedName name="Регистрационный_номер_пускового_комплекса">#REF!</definedName>
    <definedName name="Регистрационный_номер_сводного_сметного_расчета" localSheetId="2">#REF!</definedName>
    <definedName name="Регистрационный_номер_сводного_сметного_расчета" localSheetId="3">#REF!</definedName>
    <definedName name="Регистрационный_номер_сводного_сметного_расчета" localSheetId="4">#REF!</definedName>
    <definedName name="Регистрационный_номер_сводного_сметного_расчета">#REF!</definedName>
    <definedName name="Регистрационный_номер_стройки" localSheetId="2">#REF!</definedName>
    <definedName name="Регистрационный_номер_стройки" localSheetId="3">#REF!</definedName>
    <definedName name="Регистрационный_номер_стройки" localSheetId="4">#REF!</definedName>
    <definedName name="Регистрационный_номер_стройки">#REF!</definedName>
    <definedName name="Сметная_стоимость_в_базисных_ценах" localSheetId="2">#REF!</definedName>
    <definedName name="Сметная_стоимость_в_базисных_ценах" localSheetId="3">#REF!</definedName>
    <definedName name="Сметная_стоимость_в_базисных_ценах" localSheetId="4">#REF!</definedName>
    <definedName name="Сметная_стоимость_в_базисных_ценах">#REF!</definedName>
    <definedName name="Сметная_стоимость_в_текущих_ценах__после_применения_индексов" localSheetId="2">#REF!</definedName>
    <definedName name="Сметная_стоимость_в_текущих_ценах__после_применения_индексов" localSheetId="3">#REF!</definedName>
    <definedName name="Сметная_стоимость_в_текущих_ценах__после_применения_индексов" localSheetId="4">#REF!</definedName>
    <definedName name="Сметная_стоимость_в_текущих_ценах__после_применения_индексов">#REF!</definedName>
    <definedName name="Сметная_стоимость_по_ресурсному_расчету" localSheetId="2">#REF!</definedName>
    <definedName name="Сметная_стоимость_по_ресурсному_расчету" localSheetId="3">#REF!</definedName>
    <definedName name="Сметная_стоимость_по_ресурсному_расчету" localSheetId="4">#REF!</definedName>
    <definedName name="Сметная_стоимость_по_ресурсному_расчету">#REF!</definedName>
    <definedName name="Составил" localSheetId="2">#REF!</definedName>
    <definedName name="Составил" localSheetId="3">#REF!</definedName>
    <definedName name="Составил" localSheetId="4">#REF!</definedName>
    <definedName name="Составил">#REF!</definedName>
    <definedName name="Стоимость_по_акту_выполненных_работ_в_базисных_ценах" localSheetId="2">#REF!</definedName>
    <definedName name="Стоимость_по_акту_выполненных_работ_в_базисных_ценах" localSheetId="3">#REF!</definedName>
    <definedName name="Стоимость_по_акту_выполненных_работ_в_базисных_ценах" localSheetId="4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 localSheetId="2">#REF!</definedName>
    <definedName name="Стоимость_по_акту_выполненных_работ_при_ресурсном_расчете" localSheetId="3">#REF!</definedName>
    <definedName name="Стоимость_по_акту_выполненных_работ_при_ресурсном_расчете" localSheetId="4">#REF!</definedName>
    <definedName name="Стоимость_по_акту_выполненных_работ_при_ресурсном_расчете">#REF!</definedName>
    <definedName name="Строительные_работы_в_базисных_ценах" localSheetId="2">#REF!</definedName>
    <definedName name="Строительные_работы_в_базисных_ценах" localSheetId="3">#REF!</definedName>
    <definedName name="Строительные_работы_в_базисных_ценах" localSheetId="4">#REF!</definedName>
    <definedName name="Строительные_работы_в_базисных_ценах">#REF!</definedName>
    <definedName name="Строительные_работы_в_текущих_ценах" localSheetId="2">#REF!</definedName>
    <definedName name="Строительные_работы_в_текущих_ценах" localSheetId="3">#REF!</definedName>
    <definedName name="Строительные_работы_в_текущих_ценах" localSheetId="4">#REF!</definedName>
    <definedName name="Строительные_работы_в_текущих_ценах">#REF!</definedName>
    <definedName name="Строительные_работы_в_текущих_ценах_по_ресурсному_расчету" localSheetId="2">#REF!</definedName>
    <definedName name="Строительные_работы_в_текущих_ценах_по_ресурсному_расчету" localSheetId="3">#REF!</definedName>
    <definedName name="Строительные_работы_в_текущих_ценах_по_ресурсному_расчету" localSheetId="4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 localSheetId="2">#REF!</definedName>
    <definedName name="Строительные_работы_в_текущих_ценах_после_применения_индексов" localSheetId="3">#REF!</definedName>
    <definedName name="Строительные_работы_в_текущих_ценах_после_применения_индексов" localSheetId="4">#REF!</definedName>
    <definedName name="Строительные_работы_в_текущих_ценах_после_применения_индексов">#REF!</definedName>
    <definedName name="Территориальная_поправка_к_ТЕР" localSheetId="2">#REF!</definedName>
    <definedName name="Территориальная_поправка_к_ТЕР" localSheetId="3">#REF!</definedName>
    <definedName name="Территориальная_поправка_к_ТЕР" localSheetId="4">#REF!</definedName>
    <definedName name="Территориальная_поправка_к_ТЕР">#REF!</definedName>
    <definedName name="Труд_механизаторов_по_акту_вып_работ_с_учетом_к_тов" localSheetId="2">#REF!</definedName>
    <definedName name="Труд_механизаторов_по_акту_вып_работ_с_учетом_к_тов" localSheetId="3">#REF!</definedName>
    <definedName name="Труд_механизаторов_по_акту_вып_работ_с_учетом_к_тов" localSheetId="4">#REF!</definedName>
    <definedName name="Труд_механизаторов_по_акту_вып_работ_с_учетом_к_тов">#REF!</definedName>
    <definedName name="Труд_основн_рабочих_по_акту_вып_работ_с_учетом_к_тов" localSheetId="2">#REF!</definedName>
    <definedName name="Труд_основн_рабочих_по_акту_вып_работ_с_учетом_к_тов" localSheetId="3">#REF!</definedName>
    <definedName name="Труд_основн_рабочих_по_акту_вып_работ_с_учетом_к_тов" localSheetId="4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 localSheetId="2">#REF!</definedName>
    <definedName name="Трудоемкость_механизаторов_по_акту_выполненных_работ" localSheetId="3">#REF!</definedName>
    <definedName name="Трудоемкость_механизаторов_по_акту_выполненных_работ" localSheetId="4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 localSheetId="2">#REF!</definedName>
    <definedName name="Трудоемкость_основных_рабочих_по_акту_выполненных_работ" localSheetId="3">#REF!</definedName>
    <definedName name="Трудоемкость_основных_рабочих_по_акту_выполненных_работ" localSheetId="4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 localSheetId="2">#REF!</definedName>
    <definedName name="Укрупненный_норматив_НР_для_расчета_в_текущих_ценах_и_ценах_2001г." localSheetId="3">#REF!</definedName>
    <definedName name="Укрупненный_норматив_НР_для_расчета_в_текущих_ценах_и_ценах_2001г." localSheetId="4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 localSheetId="2">#REF!</definedName>
    <definedName name="Укрупненный_норматив_НР_для_расчета_в_ценах_1984г." localSheetId="3">#REF!</definedName>
    <definedName name="Укрупненный_норматив_НР_для_расчета_в_ценах_1984г." localSheetId="4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 localSheetId="2">#REF!</definedName>
    <definedName name="Укрупненный_норматив_СП_для_расчета_в_текущих_ценах_и_ценах_2001г." localSheetId="3">#REF!</definedName>
    <definedName name="Укрупненный_норматив_СП_для_расчета_в_текущих_ценах_и_ценах_2001г." localSheetId="4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 localSheetId="2">#REF!</definedName>
    <definedName name="Укрупненный_норматив_СП_для_расчета_в_ценах_1984г." localSheetId="3">#REF!</definedName>
    <definedName name="Укрупненный_норматив_СП_для_расчета_в_ценах_1984г." localSheetId="4">#REF!</definedName>
    <definedName name="Укрупненный_норматив_СП_для_расчета_в_ценах_1984г.">#REF!</definedName>
  </definedNames>
  <calcPr calcId="145621"/>
</workbook>
</file>

<file path=xl/calcChain.xml><?xml version="1.0" encoding="utf-8"?>
<calcChain xmlns="http://schemas.openxmlformats.org/spreadsheetml/2006/main">
  <c r="D17" i="1" l="1"/>
  <c r="D16" i="1"/>
  <c r="D20" i="1" l="1"/>
  <c r="E19" i="1"/>
  <c r="D19" i="1"/>
  <c r="E18" i="1"/>
  <c r="D18" i="1"/>
  <c r="D21" i="1"/>
  <c r="D15" i="1"/>
  <c r="L19" i="5"/>
  <c r="L19" i="4" l="1"/>
  <c r="L19" i="2" l="1"/>
  <c r="H16" i="1" l="1"/>
  <c r="H17" i="1"/>
  <c r="H18" i="1"/>
  <c r="H19" i="1"/>
  <c r="H20" i="1"/>
  <c r="H15" i="1"/>
  <c r="D22" i="1"/>
  <c r="E21" i="1"/>
  <c r="G23" i="1"/>
  <c r="F23" i="1"/>
  <c r="E23" i="1"/>
  <c r="H21" i="1" l="1"/>
  <c r="D23" i="1"/>
  <c r="H23" i="1" s="1"/>
  <c r="H22" i="1"/>
</calcChain>
</file>

<file path=xl/sharedStrings.xml><?xml version="1.0" encoding="utf-8"?>
<sst xmlns="http://schemas.openxmlformats.org/spreadsheetml/2006/main" count="2194" uniqueCount="1414">
  <si>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</si>
  <si>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</si>
  <si>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</si>
  <si>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</si>
  <si>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</si>
  <si>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</si>
  <si>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</si>
  <si>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</si>
  <si>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Сметная стоимость, руб.</t>
  </si>
  <si>
    <t>Общая сметная стоимость, руб.</t>
  </si>
  <si>
    <t>Глава 2. Основные объекты строительства</t>
  </si>
  <si>
    <t>ЛС № 1.1.56-16-14-ПОС.ЛС 1</t>
  </si>
  <si>
    <t>ЛС № 1.1.56-16-14-КЖ.ЛС 2</t>
  </si>
  <si>
    <t>ЛС № 1.1.56-16-14-ТС.СОДК.ЛС 3</t>
  </si>
  <si>
    <t>ЛС № 1.1.56-16-14-ТС.ЛС 4</t>
  </si>
  <si>
    <t>Техническое перевооружение участков магистральных тепловых сетей. 
Теплотрасса ул. Б-Хмельницкого, Дунаевского, Объединения, Калин. Сосновый бор, ул. Даргомыжского, 
тер-я завода №63, Кр.пр., Дачная, Д. Ковальчук до ТК1303А, Калинин. Заельцовский район. 
Участок от ТК-1106 до ТК-1107</t>
  </si>
  <si>
    <t xml:space="preserve">Составлен в ценах по состоянию на 4 квартал 2015г. </t>
  </si>
  <si>
    <t>Подготовка территории строительства (ПОС)</t>
  </si>
  <si>
    <t>Строительные работы (КЖ)</t>
  </si>
  <si>
    <t>Монтаж трубопроводов (ТС)</t>
  </si>
  <si>
    <t>Монтаж СОДК (СОДК)</t>
  </si>
  <si>
    <t>в том числе материал Заказчика</t>
  </si>
  <si>
    <t>в том числе материал Заказчика (без учета НДС)</t>
  </si>
  <si>
    <t>в том числе ПОДРЯД (без учета НДС)</t>
  </si>
  <si>
    <t>ОБЩИЙ РАСЧЕТ СТОИМОСТИ СТРОИТЕЛЬСТВА № 1.1.56-16-14</t>
  </si>
  <si>
    <t>318,39
______
125,49</t>
  </si>
  <si>
    <t xml:space="preserve">  ВСЕГО по смете</t>
  </si>
  <si>
    <t xml:space="preserve">  НДС 18%</t>
  </si>
  <si>
    <t xml:space="preserve">      Сметная прибыль</t>
  </si>
  <si>
    <t xml:space="preserve">      Накладные расходы</t>
  </si>
  <si>
    <t xml:space="preserve">      ФОТ</t>
  </si>
  <si>
    <t xml:space="preserve">      Машины и механизмы</t>
  </si>
  <si>
    <t xml:space="preserve">      Материалы</t>
  </si>
  <si>
    <t xml:space="preserve">    В том числе:</t>
  </si>
  <si>
    <t xml:space="preserve">  Итого</t>
  </si>
  <si>
    <t xml:space="preserve">  Материалы</t>
  </si>
  <si>
    <t xml:space="preserve">  Земляные работы, выполняемые ручным способом</t>
  </si>
  <si>
    <t xml:space="preserve">  Перевозка грузов автотранспортом</t>
  </si>
  <si>
    <t xml:space="preserve">  Погрузо-разгрузочные работы</t>
  </si>
  <si>
    <t>103,78
______
76</t>
  </si>
  <si>
    <t xml:space="preserve">  Земляные работы, выполняемые механизированным способом</t>
  </si>
  <si>
    <t>113,66
______
49,49</t>
  </si>
  <si>
    <t xml:space="preserve">  Автомобильные дороги</t>
  </si>
  <si>
    <t>Итоги по смете:</t>
  </si>
  <si>
    <t>Сметная прибыль</t>
  </si>
  <si>
    <t>Накладные расходы</t>
  </si>
  <si>
    <t>417070,45
______
24810,99</t>
  </si>
  <si>
    <t>Итого прямые затраты по смете в текущих ценах</t>
  </si>
  <si>
    <t>71,69
______
44,88</t>
  </si>
  <si>
    <t>Итого по разделу 3 Восстановление территории строительства</t>
  </si>
  <si>
    <t>65189,00
______
9304,52</t>
  </si>
  <si>
    <t>Итого прямые затраты по разделу в текущих ценах</t>
  </si>
  <si>
    <t>ФССЦ-403-8021
Камни бортовые БР 100.30.15 /бетон В30 (М400), объем 0,043 м3/ (ГОСТ 6665-91)
МАТ=5,6783</t>
  </si>
  <si>
    <t>Камни бортовые: БР 100.30.15 /бетон В30 (М400), объем 0,043 м3/ (ГОСТ 6665-91); шт.</t>
  </si>
  <si>
    <t>ФССЦ-403-8021
Приказ Минстроя России от 12.11.14 №703/пр</t>
  </si>
  <si>
    <t>23,62
______
0,21</t>
  </si>
  <si>
    <t>87,492
______
0,782</t>
  </si>
  <si>
    <t>176,02
______
44,38</t>
  </si>
  <si>
    <t>ФЕР27-02-010-01
1 зона. 4 кв 2015. Индексы НСО к ФЕР в ред 2014 с изм №1,2 (пр 899)
ОЗП=15,9739
ЭМ=7,1182
ЗПМ=15,5708
МАТ=5,1439</t>
  </si>
  <si>
    <t>91,59
______
10,56</t>
  </si>
  <si>
    <t>3336,3
______
740,19</t>
  </si>
  <si>
    <t>0,27
27 / 100</t>
  </si>
  <si>
    <t>Установка бортовых камней бетонных: при цементобетонных покрытиях; 100 м бортового камня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142% от ФОТ; (4596,21 руб.)
СП 95% от ФОТ; (3074,93 руб.)</t>
  </si>
  <si>
    <t>ФЕР27-02-010-01
Приказ Минстроя РФ от 30.01.14 №31/пр</t>
  </si>
  <si>
    <t>ФЕР27-06-021-01
1 зона. 4 кв 2015. Индексы НСО к ФЕР в ред 2014 с изм №1,2 (пр 899)
ОЗП=15,908
ЭМ=5,5741
МАТ=6,1741</t>
  </si>
  <si>
    <t>21904,54
______
4</t>
  </si>
  <si>
    <t>0,225
Ф17</t>
  </si>
  <si>
    <t>На каждые 0,5 см изменения толщины покрытия добавлять или исключать: к расценке 27-06-020-01 (до 6 см); 1000 м2 покрытия
_______________
(Добавить до толщины 6 см ПЗ=4 (ОЗП=4; ЭМ=4 к расх.; ЗПМ=4; МАТ=4 к расх.; ТЗ=4; ТЗМ=4);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142% от ФОТ; (20,33 руб.)
СП 95% от ФОТ; (13,6 руб.)</t>
  </si>
  <si>
    <t>ФЕР27-06-021-01
Приказ Минстроя РФ от 30.01.14 №31/пр</t>
  </si>
  <si>
    <t>9,91
______
4,94</t>
  </si>
  <si>
    <t>44,045
______
21,942</t>
  </si>
  <si>
    <t>8720,52
______
1085,53</t>
  </si>
  <si>
    <t>ФЕР27-06-020-01
1 зона. 4 кв 2015. Индексы НСО к ФЕР в ред 2014 с изм №1,2 (пр 899)
ОЗП=15,9883
ЭМ=14,1238
ЗПМ=15,9796
МАТ=6,1641</t>
  </si>
  <si>
    <t>2744,15
______
301,92</t>
  </si>
  <si>
    <t>47079,5
______
423,72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</si>
  <si>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т/м3; 1000 м2 покрытия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142% от ФОТ; (3705,92 руб.)
СП 95% от ФОТ; (2479,31 руб.)</t>
  </si>
  <si>
    <t>ФЕР27-06-020-01
Приказ Минстроя РФ от 30.01.14 №31/пр</t>
  </si>
  <si>
    <t>ФЕР27-06-021-06
1 зона. 4 кв 2015. Индексы НСО к ФЕР в ред 2014 с изм №1,2 (пр 899)
ОЗП=15,908
ЭМ=5,589
МАТ=5,997</t>
  </si>
  <si>
    <t>31482,17
______
6</t>
  </si>
  <si>
    <t>На каждые 0,5 см изменения толщины покрытия добавлять или исключать: к расценке 27-06-020-06 (до 7 см); 1000 м2 покрытия
_______________
(Добавить до толщины 7 см ПЗ=6 (ОЗП=6; ЭМ=6 к расх.; ЗПМ=6; МАТ=6 к расх.; ТЗ=6; ТЗМ=6);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142% от ФОТ; (30,52 руб.)
СП 95% от ФОТ; (20,42 руб.)</t>
  </si>
  <si>
    <t>ФЕР27-06-021-06
Приказ Минстроя РФ от 30.01.14 №31/пр</t>
  </si>
  <si>
    <t>9,91
______
4,93</t>
  </si>
  <si>
    <t>44,045
______
21,9075</t>
  </si>
  <si>
    <t>8706,89
______
1083,89</t>
  </si>
  <si>
    <t>ФЕР27-06-020-06
1 зона. 4 кв 2015. Индексы НСО к ФЕР в ред 2014 с изм №1,2 (пр 899)
ОЗП=15,9883
ЭМ=14,1371
ЗПМ=15,9805
МАТ=5,9956</t>
  </si>
  <si>
    <t>2737,29
______
301,45</t>
  </si>
  <si>
    <t>45003,27
______
423,72</t>
  </si>
  <si>
    <t>0,225
(S) / 1000</t>
  </si>
  <si>
    <t>Устройство покрытия толщиной 4 см из горячих асфальтобетонных смесей пористых крупнозернистых, плотность каменных материалов: 2,5-2,9 т/м3; 1000 м2 покрытия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142% от ФОТ; (3703,59 руб.)
СП 95% от ФОТ; (2477,75 руб.)</t>
  </si>
  <si>
    <t>ФЕР27-06-020-06
Приказ Минстроя РФ от 30.01.14 №31/пр</t>
  </si>
  <si>
    <t xml:space="preserve">
______
3,25</t>
  </si>
  <si>
    <t xml:space="preserve">
______
14,4325</t>
  </si>
  <si>
    <t>3639,9
______
618,55</t>
  </si>
  <si>
    <t>ФЕР27-04-005-04
1 зона. 4 кв 2015. Индексы НСО к ФЕР в ред 2014 с изм №1,2 (пр 899)
ЭМ=11,8009
ЗПМ=15,8577
МАТ=9,4975</t>
  </si>
  <si>
    <t>1370,86
______
173,36</t>
  </si>
  <si>
    <t>0,225
Ф16</t>
  </si>
  <si>
    <t>На каждый 1 см изменения толщины слоя добавлять или исключать к расценкам 27-04-005-01, 27-04-005-02, 27-04-005-03 (до 35 см); 1000 м2 основания
_______________
(Добавить до толщины 35 см ПЗ=5 (ОЗП=5; ЭМ=5 к расх.; ЗПМ=5; МАТ=5 к расх.; ТЗ=5; ТЗМ=5);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142% от ФОТ; (878,34 руб.)
СП 95% от ФОТ; (587,62 руб.)</t>
  </si>
  <si>
    <t>ФЕР27-04-005-04
Приказ Минстроя РФ от 30.01.14 №31/пр</t>
  </si>
  <si>
    <t>8,29
______
8,93</t>
  </si>
  <si>
    <t>36,8345
______
39,675</t>
  </si>
  <si>
    <t>12403,96
______
1843,53</t>
  </si>
  <si>
    <t>ФЕР27-04-005-03
1 зона. 4 кв 2015. Индексы НСО к ФЕР в ред 2014 с изм №1,2 (пр 899)
ОЗП=15,9764
ЭМ=13,5339
ЗПМ=15,9469
МАТ=9,4846</t>
  </si>
  <si>
    <t>4073,38
______
513,8</t>
  </si>
  <si>
    <t>23890,12
______
300,94</t>
  </si>
  <si>
    <t>Устройство оснований толщиной 15 см из щебня фракции 40-70 мм при укатке каменных материалов с пределом прочности на сжатие свыше 98,1 МПа (1000 кгс/см2): нижнего слоя двухслойных; 1000 м2 основания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142% от ФОТ; (4153,97 руб.)
СП 95% от ФОТ; (2779,06 руб.)</t>
  </si>
  <si>
    <t>ФЕР27-04-005-03
Приказ Минстроя РФ от 30.01.14 №31/пр</t>
  </si>
  <si>
    <t>9,56
______
13,64</t>
  </si>
  <si>
    <t>42,504
______
60,628</t>
  </si>
  <si>
    <t>20007,02
______
2804,36</t>
  </si>
  <si>
    <t>ФЕР27-04-005-02
1 зона. 4 кв 2015. Индексы НСО к ФЕР в ред 2014 с изм №1,2 (пр 899)
ОЗП=15,9769
ЭМ=13,9448
ЗПМ=15,9363
МАТ=9,3327</t>
  </si>
  <si>
    <t>6376,58
______
782,1</t>
  </si>
  <si>
    <t>28214,03
______
347,25</t>
  </si>
  <si>
    <t>Устройство оснований толщиной 15 см из щебня фракции 40-70 мм при укатке каменных материалов с пределом прочности на сжатие свыше 98,1 МПа (1000 кгс/см2): верхнего слоя двухслойных; 1000 м2 основания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142% от ФОТ; (5754,79 руб.)
СП 95% от ФОТ; (3850,04 руб.)</t>
  </si>
  <si>
    <t>ФЕР27-04-005-02
Приказ Минстроя РФ от 30.01.14 №31/пр</t>
  </si>
  <si>
    <t>ФССЦ-408-0122
Песок природный для строительных работ средний
МАТ=12,1476</t>
  </si>
  <si>
    <t>61,875
Ф15*100*1,1</t>
  </si>
  <si>
    <t>Песок природный для строительных: работ средний; м3</t>
  </si>
  <si>
    <t>ФССЦ-408-0122
тех.ч.ФЕР27, прил.27.2
Приказ Минстроя России от 12.11.14 №703/пр</t>
  </si>
  <si>
    <t>10,17
______
8,98</t>
  </si>
  <si>
    <t>18,078
______
15,962</t>
  </si>
  <si>
    <t>11491,46
______
1824,28</t>
  </si>
  <si>
    <t>ФЕР27-04-001-01
1 зона. 4 кв 2015. Индексы НСО к ФЕР в ред 2014 с изм №1,2 (пр 899)
ОЗП=15,9881
ЭМ=8,2868
ЗПМ=15,8854
МАТ=4,3237</t>
  </si>
  <si>
    <t>2465,28
______
204,16</t>
  </si>
  <si>
    <t>2622,46
______
144,98</t>
  </si>
  <si>
    <t>0,5625
(S*t2) / 100</t>
  </si>
  <si>
    <t>Устройство подстилающих и выравнивающих слоев оснований: из песка; 100 м3 материала основания (в плотном теле)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142% от ФОТ; (4441,94 руб.)
СП 95% от ФОТ; (2971,72 руб.)</t>
  </si>
  <si>
    <t>ФЕР27-04-001-01
Приказ Минстроя РФ от 30.01.14 №31/пр</t>
  </si>
  <si>
    <t>Раздел 3. Восстановление территории строительства</t>
  </si>
  <si>
    <t>204,73
______
69,09</t>
  </si>
  <si>
    <t>Итого по разделу 2 Земляные работы</t>
  </si>
  <si>
    <t>309295,66
______
13322,85</t>
  </si>
  <si>
    <t>96,4
______
23,39</t>
  </si>
  <si>
    <t>14,4095
______
3,496</t>
  </si>
  <si>
    <t>14236,25
______
3663,31</t>
  </si>
  <si>
    <t>ФЕР01-02-005-01
1 зона. 4 кв 2015. Индексы НСО к ФЕР в ред 2014 с изм №1,2 (пр 899)
ОЗП=15,9849
ЭМ=6,6016
ЗПМ=15,5709</t>
  </si>
  <si>
    <t>322,35
______
35,17</t>
  </si>
  <si>
    <t>445,26
______
122,91</t>
  </si>
  <si>
    <t>6,69
(571+98) / 100</t>
  </si>
  <si>
    <t>Уплотнение грунта пневматическими трамбовками, группа грунтов: 1-2; 100 м3 уплотненного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95% от ФОТ; (15967,05 руб.)
СП 50% от ФОТ; (8403,71 руб.)</t>
  </si>
  <si>
    <t>ФЕР01-02-005-01
Приказ Минстроя РФ от 30.01.14 №31/пр</t>
  </si>
  <si>
    <t>115,64
98*1,18</t>
  </si>
  <si>
    <t>ФССЦ-408-0122
тех.ч.ФЕР1, п.2.1.13
Приказ Минстроя России от 12.11.14 №703/пр</t>
  </si>
  <si>
    <t xml:space="preserve">
______
0,21</t>
  </si>
  <si>
    <t xml:space="preserve">
______
2,1275</t>
  </si>
  <si>
    <t>177,76
______
44,98</t>
  </si>
  <si>
    <t>ФЕР01-01-033-11
1 зона. 4 кв 2015. Индексы НСО к ФЕР в ред 2014 с изм №1,2 (пр 899)
ЭМ=10,7825
ЗПМ=15,9775</t>
  </si>
  <si>
    <t>168,22
______
28,73</t>
  </si>
  <si>
    <t>0,098
Ф14</t>
  </si>
  <si>
    <t>При перемещении грунта на каждые последующие 5 м добавлять: к расценке 01-01-033-05 (до 10 м);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95% от ФОТ; (42,73 руб.)
СП 50% от ФОТ; (22,49 руб.)</t>
  </si>
  <si>
    <t>ФЕР01-01-033-11
Приказ Минстроя РФ от 30.01.14 №31/пр</t>
  </si>
  <si>
    <t xml:space="preserve">
______
0,47</t>
  </si>
  <si>
    <t xml:space="preserve">
______
4,807</t>
  </si>
  <si>
    <t>401,64
______
101,63</t>
  </si>
  <si>
    <t>ФЕР01-01-033-05
1 зона. 4 кв 2015. Индексы НСО к ФЕР в ред 2014 с изм №1,2 (пр 899)
ЭМ=10,7826
ЗПМ=15,9806</t>
  </si>
  <si>
    <t>380,09
______
64,89</t>
  </si>
  <si>
    <t>0,098
98 / 1000</t>
  </si>
  <si>
    <t>Засыпка траншей и котлованов с перемещением грунта до 5 м бульдозерами мощностью: 79 кВт (108 л.с.), группа грунтов 2 (песком в районе автодороги);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95% от ФОТ; (96,55 руб.)
СП 50% от ФОТ; (50,82 руб.)</t>
  </si>
  <si>
    <t>ФЕР01-01-033-05
Приказ Минстроя РФ от 30.01.14 №31/пр</t>
  </si>
  <si>
    <t xml:space="preserve">
______
1,14</t>
  </si>
  <si>
    <t xml:space="preserve">
______
1,9895</t>
  </si>
  <si>
    <t>968,52
______
245,08</t>
  </si>
  <si>
    <t>ФЕР01-01-033-10
1 зона. 4 кв 2015. Индексы НСО к ФЕР в ред 2014 с изм №1,2 (пр 899)
ЭМ=10,7826
ЗПМ=15,9773</t>
  </si>
  <si>
    <t>157,31
______
26,86</t>
  </si>
  <si>
    <t>0,571
Ф13</t>
  </si>
  <si>
    <t>При перемещении грунта на каждые последующие 5 м добавлять: к расценке 01-01-033-04 (до 10 м);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95% от ФОТ; (232,83 руб.)
СП 50% от ФОТ; (122,54 руб.)</t>
  </si>
  <si>
    <t>ФЕР01-01-033-10
Приказ Минстроя РФ от 30.01.14 №31/пр</t>
  </si>
  <si>
    <t xml:space="preserve">
______
2,3</t>
  </si>
  <si>
    <t xml:space="preserve">
______
4,025</t>
  </si>
  <si>
    <t>1959,46
______
495,83</t>
  </si>
  <si>
    <t>ФЕР01-01-033-04
1 зона. 4 кв 2015. Индексы НСО к ФЕР в ред 2014 с изм №1,2 (пр 899)
ЭМ=10,7824
ЗПМ=15,9807</t>
  </si>
  <si>
    <t>318,26
______
54,34</t>
  </si>
  <si>
    <t>0,571
571 / 1000</t>
  </si>
  <si>
    <t>Засыпка траншей и котлованов с перемещением грунта до 5 м бульдозерами мощностью: 79 кВт (108 л.с.), группа грунтов 1;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95% от ФОТ; (471,04 руб.)
СП 50% от ФОТ; (247,92 руб.)</t>
  </si>
  <si>
    <t>ФЕР01-01-033-04
Приказ Минстроя РФ от 30.01.14 №31/пр</t>
  </si>
  <si>
    <t>ФССЦпг-03-21-01-015
с 01.12.2015 г
ЭМ=9,15</t>
  </si>
  <si>
    <t>999,25
1,75*Ф12*1000</t>
  </si>
  <si>
    <t>Перевозка грузов автомобилями-самосвалами грузоподъемностью 10 т, работающих вне карьера, на расстояние: до 15 км I класс груза; 1 т груза
_______________
НР 0% от ФОТ руб.)
СП 0% от ФОТ</t>
  </si>
  <si>
    <t>ФССЦпг-03-21-01-015
Приказ Минстроя РФ от 30.01.14 №31/пр</t>
  </si>
  <si>
    <t>5,3
______
15,37</t>
  </si>
  <si>
    <t>9,28
______
26,91</t>
  </si>
  <si>
    <t>25409,6
______
3250,02</t>
  </si>
  <si>
    <t>ФЕР01-01-013-07
1 зона. 4 кв 2015. Индексы НСО к ФЕР в ред 2014 с изм №1,2 (пр 899)
ОЗП=15,9881
ЭМ=15,5001
ЗПМ=15,6674
МАТ=8,1046</t>
  </si>
  <si>
    <t>2870,96
______
363,29</t>
  </si>
  <si>
    <t>2946,59
______
72,38</t>
  </si>
  <si>
    <t>Разработка грунта с погрузкой на автомобили-самосвалы экскаваторами с ковшом вместимостью: 0,65 (0,5-1) м3, группа грунтов 1; 1000 м3 грунта
_______________
НР 95% от ФОТ; (3715,25 руб.)
СП 50% от ФОТ; (1955,4 руб.)</t>
  </si>
  <si>
    <t>ФЕР01-01-013-07
Приказ Минстроя РФ от 30.01.14 №31/пр</t>
  </si>
  <si>
    <t>Обратная засыпка траншеи</t>
  </si>
  <si>
    <t>2,08
______
2,27</t>
  </si>
  <si>
    <t>3,65
______
3,97</t>
  </si>
  <si>
    <t>1983,67
______
489,06</t>
  </si>
  <si>
    <t>ФЕР01-01-016-02
1 зона. 4 кв 2015. Индексы НСО к ФЕР в ред 2014 с изм №1,2 (пр 899)
ОЗП=15,9873
ЭМ=10,7625
ЗПМ=15,9792
МАТ=8,0921</t>
  </si>
  <si>
    <t>322,79
______
53,6</t>
  </si>
  <si>
    <t>355,6
______
28,47</t>
  </si>
  <si>
    <t>0,571
Ф8+Ф7/10</t>
  </si>
  <si>
    <t>Работа на отвале, группа грунтов: 2-3; 1000 м3 грунта
_______________
НР 95% от ФОТ; (711,51 руб.)
СП 50% от ФОТ; (374,48 руб.)</t>
  </si>
  <si>
    <t>ФЕР01-01-016-02
Приказ Минстроя РФ от 30.01.14 №31/пр</t>
  </si>
  <si>
    <t>999,25
(514+57)*1,75</t>
  </si>
  <si>
    <t xml:space="preserve">
______
1,97</t>
  </si>
  <si>
    <t xml:space="preserve">
______
34,6035</t>
  </si>
  <si>
    <t>1604,88
______
414,6</t>
  </si>
  <si>
    <t>ФЕР01-01-022-13
1 зона. 4 кв 2015. Индексы НСО к ФЕР в ред 2014 с изм №1,2 (пр 899)
ЭМ=8,1367
ЗПМ=15,5701</t>
  </si>
  <si>
    <t>3460,35
______
467,15</t>
  </si>
  <si>
    <t>0,057
57 / 1000</t>
  </si>
  <si>
    <t>Разработка грунта в траншеях экскаватором «обратная лопата» с ковшом вместимостью 0,5 (0,5-0,63) м3, группа грунтов: 1;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95% от ФОТ; (393,87 руб.)
СП 50% от ФОТ; (207,3 руб.)</t>
  </si>
  <si>
    <t>ФЕР01-01-022-13
Приказ Минстроя РФ от 30.01.14 №31/пр</t>
  </si>
  <si>
    <t>ФЕР01-02-057-02
1 зона. 4 кв 2015. Индексы НСО к ФЕР в ред 2014 с изм №1,2 (пр 899)
ОЗП=15,9871</t>
  </si>
  <si>
    <t>1381,38
______
1381,38</t>
  </si>
  <si>
    <t>0,57
57 / 100</t>
  </si>
  <si>
    <t>Разработка грунта вручную в траншеях глубиной до 2 м без креплений с откосами, группа грунтов: 2; 100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80% от ФОТ; (10070,42 руб.)
СП 45% от ФОТ; (5664,61 руб.)</t>
  </si>
  <si>
    <t>ФЕР01-02-057-02
Приказ Минстроя РФ от 30.01.14 №31/пр</t>
  </si>
  <si>
    <t xml:space="preserve">
______
21,97</t>
  </si>
  <si>
    <t xml:space="preserve">
______
42,7455</t>
  </si>
  <si>
    <t>17877,52
______
4618,34</t>
  </si>
  <si>
    <t>ФЕР01-01-022-14
1 зона. 4 кв 2015. Индексы НСО к ФЕР в ред 2014 с изм №1,2 (пр 899)
ЭМ=8,1368
ЗПМ=15,5702</t>
  </si>
  <si>
    <t>4274,55
______
577,07</t>
  </si>
  <si>
    <t>0,514
514 / 1000</t>
  </si>
  <si>
    <t>Разработка грунта в траншеях экскаватором «обратная лопата» с ковшом вместимостью 0,5 (0,5-0,63) м3, группа грунтов: 2;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95% от ФОТ; (4387,42 руб.)
СП 50% от ФОТ; (2309,17 руб.)</t>
  </si>
  <si>
    <t>ФЕР01-01-022-14
Приказ Минстроя РФ от 30.01.14 №31/пр</t>
  </si>
  <si>
    <t>Канал</t>
  </si>
  <si>
    <t>Раздел 2. Земляные работы</t>
  </si>
  <si>
    <t>41,97
______
11,52</t>
  </si>
  <si>
    <t>Итого по разделу 1 Подготовка территории строительства</t>
  </si>
  <si>
    <t>42585,79
______
2183,62</t>
  </si>
  <si>
    <t>271,58
S*t*2+S*t1*1,6+S*t2*1,5+27*0,1</t>
  </si>
  <si>
    <t>ФССЦпг-01-01-01-043
с 01.12.2015 г
ЭМ=9,43</t>
  </si>
  <si>
    <t>20,25
S*t*0,3*2+27*0,1</t>
  </si>
  <si>
    <t>Погрузочные работы при автомобильных перевозках: мусора строительного с погрузкой экскаваторами емкостью ковша до 0,5 м3; 1 т груза
_______________
НР 0% от ФОТ руб.)
СП 0% от ФОТ</t>
  </si>
  <si>
    <t>ФССЦпг-01-01-01-043
Приказ Минстроя России от 12.11.14 №703/пр</t>
  </si>
  <si>
    <t>ФЕР27-03-010-01
1 зона. 4 кв 2015. Индексы НСО к ФЕР в ред 2014 с изм №1,2 (пр 899)
ОЗП=15,9876</t>
  </si>
  <si>
    <t>707,4
______
707,4</t>
  </si>
  <si>
    <t>Разборка бортовых камней: на бетонном основании; 100 м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142% от ФОТ; (4336,11 руб.)
СП 95% от ФОТ; (2900,92 руб.)</t>
  </si>
  <si>
    <t>ФЕР27-03-010-01
Приказ Минстроя РФ от 30.01.14 №31/пр</t>
  </si>
  <si>
    <t xml:space="preserve">
______
5,77</t>
  </si>
  <si>
    <t>4695,46
______
1212,99</t>
  </si>
  <si>
    <t>0,135
(S*t1+S*t2) / 1000</t>
  </si>
  <si>
    <t>Разработка грунта в траншеях экскаватором «обратная лопата» с ковшом вместимостью 0,5 (0,5-0,63) м3, группа грунтов: 2 - щебень t = 0,35 м и песок t = 0,25 м конструкции дорожного покрытия;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95% от ФОТ; (1152,34 руб.)
СП 50% от ФОТ; (606,5 руб.)</t>
  </si>
  <si>
    <t xml:space="preserve">
______
55,637</t>
  </si>
  <si>
    <t>928,05
______
239,74</t>
  </si>
  <si>
    <t>ФЕР01-01-022-15
1 зона. 4 кв 2015. Индексы НСО к ФЕР в ред 2014 с изм №1,2 (пр 899)
ЭМ=8,1368
ЗПМ=15,5703</t>
  </si>
  <si>
    <t>5563,7
______
751,1</t>
  </si>
  <si>
    <t>0,0205
(S*t*0,7) / 1000</t>
  </si>
  <si>
    <t>Разработка грунта в траншеях экскаватором «обратная лопата» с ковшом вместимостью 0,5 (0,5-0,63) м3, группа грунтов: 3  - 70 % от толщины а/б покрытия t = 0,13 м;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95% от ФОТ; (227,75 руб.)
СП 50% от ФОТ; (119,87 руб.)</t>
  </si>
  <si>
    <t>ФЕР01-01-022-15
Приказ Минстроя РФ от 30.01.14 №31/пр</t>
  </si>
  <si>
    <t>18,15
______
4,61</t>
  </si>
  <si>
    <t>206,77
______
52,4745</t>
  </si>
  <si>
    <t>3086,41
______
730,89</t>
  </si>
  <si>
    <t>ФЕР27-03-008-04
1 зона. 4 кв 2015. Индексы НСО к ФЕР в ред 2014 с изм №1,2 (пр 899)
ОЗП=15,9855
ЭМ=7,1208
ЗПМ=15,5834</t>
  </si>
  <si>
    <t>4936,64
______
534,19</t>
  </si>
  <si>
    <t>6654,9
______
1718,26</t>
  </si>
  <si>
    <t>0,0878
(S*t*0,3) / 100</t>
  </si>
  <si>
    <t>Разборка покрытий и оснований: асфальтобетонных, 30% от толщины а/б покрытия t=0,13 м; 100 м3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142% от ФОТ; (4462,38 руб.)
СП 95% от ФОТ; (2985,39 руб.)</t>
  </si>
  <si>
    <t>ФЕР27-03-008-04
Приказ Минстроя РФ от 30.01.14 №31/пр</t>
  </si>
  <si>
    <t>Разборка а/б покрытия</t>
  </si>
  <si>
    <t>Раздел 1. Подготовка территории строительства</t>
  </si>
  <si>
    <t>всего</t>
  </si>
  <si>
    <t>на един.</t>
  </si>
  <si>
    <t>обслуживающие маш.</t>
  </si>
  <si>
    <t>в т.ч. оплаты труда</t>
  </si>
  <si>
    <t xml:space="preserve">в т.ч. оплаты труда </t>
  </si>
  <si>
    <t>оплаты труда</t>
  </si>
  <si>
    <t>материалов</t>
  </si>
  <si>
    <t>экспл.    машин</t>
  </si>
  <si>
    <t>Всего</t>
  </si>
  <si>
    <t>экспл. машин</t>
  </si>
  <si>
    <t>(в текущем уровне цен)</t>
  </si>
  <si>
    <t>(в базисном уровне цен)</t>
  </si>
  <si>
    <t>Затраты труда рабочих, чел.-ч, не занятых обслуж. машин</t>
  </si>
  <si>
    <t xml:space="preserve">Общая стоимость                                              </t>
  </si>
  <si>
    <t>Индекс</t>
  </si>
  <si>
    <t xml:space="preserve">Стоимость единицы                                         </t>
  </si>
  <si>
    <t>Количество</t>
  </si>
  <si>
    <t>Наименование работ и затрат,
единица измерения</t>
  </si>
  <si>
    <t>Шифр и номер позиции норматива</t>
  </si>
  <si>
    <t>N п/п</t>
  </si>
  <si>
    <t>Составлен в ценах по состоянию на 4 квартал 2015г.</t>
  </si>
  <si>
    <t>чел.час</t>
  </si>
  <si>
    <t>Сметная трудоемкость</t>
  </si>
  <si>
    <t>руб.</t>
  </si>
  <si>
    <t>Средства на оплату труда</t>
  </si>
  <si>
    <t>Сметная стоимость</t>
  </si>
  <si>
    <t>1.1.56-16-14-ПОС</t>
  </si>
  <si>
    <t>Основание:</t>
  </si>
  <si>
    <t>(наименование работ и затрат, наименование объекта)</t>
  </si>
  <si>
    <t xml:space="preserve">на </t>
  </si>
  <si>
    <t xml:space="preserve">                   </t>
  </si>
  <si>
    <t>(локальная смета)</t>
  </si>
  <si>
    <t>ЛОКАЛЬНЫЙ СМЕТНЫЙ РАСЧЕТ  № 1.1.56-16-14-ПОС.ЛС 1</t>
  </si>
  <si>
    <t>Техническое перевооружение участков магистральных тепловых сетей.</t>
  </si>
  <si>
    <t>" _____ " ________________ 201__ г.</t>
  </si>
  <si>
    <t>//</t>
  </si>
  <si>
    <t>УТВЕРЖДАЮ:</t>
  </si>
  <si>
    <t>СОГЛАСОВАНО:</t>
  </si>
  <si>
    <t xml:space="preserve">Форма № 4 </t>
  </si>
  <si>
    <t>Материалы заказчика</t>
  </si>
  <si>
    <t>24,95
______
0,01</t>
  </si>
  <si>
    <t xml:space="preserve">  Защита строительных конструкций и оборудования от коррозии</t>
  </si>
  <si>
    <t xml:space="preserve">  Полы</t>
  </si>
  <si>
    <t xml:space="preserve">  Бетонные и железобетонные сборные конструкции в жилищно-гражданском строительстве</t>
  </si>
  <si>
    <t xml:space="preserve">  Конструкции из кирпича и блоков</t>
  </si>
  <si>
    <t xml:space="preserve">  Строительные металлические конструкции</t>
  </si>
  <si>
    <t xml:space="preserve">  Бетонные и железобетонные монолитные конструкции в промышленном строительстве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</si>
  <si>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</si>
  <si>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Бетонные и железобетонные сборные конструкции в промышленном строительстве</t>
  </si>
  <si>
    <t>Итого по разделу 8 Антикорррозийное покрытие металлоконструкций</t>
  </si>
  <si>
    <t>69,28
______
1,29</t>
  </si>
  <si>
    <t>1
Средний индекс на материалы
МАТ=5,15</t>
  </si>
  <si>
    <t>22,092
2*0,42*26,3</t>
  </si>
  <si>
    <t>Прайс-лист ООО "ВМП-Сибирь", 1 квартал 2016 г</t>
  </si>
  <si>
    <t>ФССЦ-101-2468
Растворитель марки Р-5
МАТ=6,8003</t>
  </si>
  <si>
    <t>-0,0013
-Ф28.р3</t>
  </si>
  <si>
    <t>Растворитель марки: Р-5; т</t>
  </si>
  <si>
    <t>ФССЦ-101-2468
Приказ Минстроя России от 12.11.14 №703/пр</t>
  </si>
  <si>
    <t>ФССЦ-113-0122
Отвердитель № 1
МАТ=1,9372</t>
  </si>
  <si>
    <t>-0,0002
-Ф28.р2</t>
  </si>
  <si>
    <t>Отвердитель: № 1; т</t>
  </si>
  <si>
    <t>ФССЦ-113-0122
Приказ Минстроя России от 12.11.14 №703/пр</t>
  </si>
  <si>
    <t>ФССЦ-113-0211
Эмаль эпоксидная ЭП-140 защитная
МАТ=1,764</t>
  </si>
  <si>
    <t>-0,0079
-Ф28.р1</t>
  </si>
  <si>
    <t>Эмаль эпоксидная: ЭП-140 защитная; т</t>
  </si>
  <si>
    <t>ФССЦ-113-0211
Приказ Минстроя России от 12.11.14 №703/пр</t>
  </si>
  <si>
    <t>1,5
______
0,01</t>
  </si>
  <si>
    <t>34,18
______
0,95</t>
  </si>
  <si>
    <t>ФЕР13-03-004-14
1 зона. 4 кв 2015. Индексы НСО к ФЕР в ред 2014 с изм №1,2 (пр 899)
ОЗП=15,9902
ЭМ=5,9925
ЗПМ=15,7
МАТ=1,86</t>
  </si>
  <si>
    <t>21,69
______
0,23</t>
  </si>
  <si>
    <t>2429,92
______
51,73</t>
  </si>
  <si>
    <t>0,263
26,3 / 100</t>
  </si>
  <si>
    <t>ФЕР13-03-004-14
Приказ Минстроя РФ от 30.01.14 №31/пр</t>
  </si>
  <si>
    <t>5,74
______
0,34</t>
  </si>
  <si>
    <t>ФЕР13-07-001-02
1 зона. 4 кв 2015. Индексы НСО к ФЕР в ред 2014 с изм №1,2 (пр 899)
ОЗП=15,9872
ЭМ=10,0413
ЗПМ=15,7
МАТ=7,6383</t>
  </si>
  <si>
    <t>3,06
______
0,12</t>
  </si>
  <si>
    <t>316,76
______
91,26</t>
  </si>
  <si>
    <t>0,187
18,7 / 100</t>
  </si>
  <si>
    <t>ФЕР13-07-001-02
Приказ Минстроя РФ от 30.01.14 №31/пр</t>
  </si>
  <si>
    <t>ФЕР13-06-004-01
1 зона. 4 кв 2015. Индексы НСО к ФЕР в ред 2014 с изм №1,2 (пр 899)
ОЗП=16,047
ЭМ=5,074</t>
  </si>
  <si>
    <t>1,29
______
0,98</t>
  </si>
  <si>
    <t>ФЕР13-06-004-01
Приказ Минстроя РФ от 30.01.14 №31/пр</t>
  </si>
  <si>
    <t>ФЕР13-06-003-01
1 зона. 4 кв 2015. Индексы НСО к ФЕР в ред 2014 с изм №1,2 (пр 899)
ОЗП=15,9791</t>
  </si>
  <si>
    <t>8,83
______
8,83</t>
  </si>
  <si>
    <t>ФЕР13-06-003-01
Приказ Минстроя РФ от 30.01.14 №31/пр</t>
  </si>
  <si>
    <t>Раздел 8. Антикорррозийное покрытие металлоконструкций</t>
  </si>
  <si>
    <t>Итого по разделу 7 Гидроизоляция элементов теплотрассы</t>
  </si>
  <si>
    <t>11569,37
______
2766,16</t>
  </si>
  <si>
    <t>ФССЦ-402-0004
Раствор готовый кладочный цементный марки 100
МАТ=5,4818</t>
  </si>
  <si>
    <t>Раствор готовый кладочный цементный марки: 100; м3</t>
  </si>
  <si>
    <t>ФССЦ-402-0004
Приказ Минстроя России от 12.11.14 №703/пр</t>
  </si>
  <si>
    <t>ФССЦ-402-0005
Раствор готовый кладочный цементный марки 150
МАТ=5,714</t>
  </si>
  <si>
    <t>-0,7395
-Ф22.р1</t>
  </si>
  <si>
    <t>Раствор готовый кладочный цементный марки: 150; м3</t>
  </si>
  <si>
    <t>ФССЦ-402-0005
Приказ Минстроя России от 12.11.14 №703/пр</t>
  </si>
  <si>
    <t>122,23
______
73,6</t>
  </si>
  <si>
    <t>ФЕР11-01-011-02
1 зона. 4 кв 2015. Индексы НСО к ФЕР в ред 2014 с изм №1,2 (пр 899)
ОЗП=15,9974
ЭМ=9,4948
ЗПМ=15,5422
МАТ=5,7141</t>
  </si>
  <si>
    <t>17,76
______
6,53</t>
  </si>
  <si>
    <t>586,15
______
9,13</t>
  </si>
  <si>
    <t>0,725
72,5 / 100</t>
  </si>
  <si>
    <t>ФЕР11-01-011-02
Приказ Минстроя РФ от 30.01.14 №31/пр</t>
  </si>
  <si>
    <t>-1,479
-Ф21.р1</t>
  </si>
  <si>
    <t>352,81
______
222,57</t>
  </si>
  <si>
    <t>ФЕР11-01-011-01
1 зона. 4 кв 2015. Индексы НСО к ФЕР в ред 2014 с изм №1,2 (пр 899)
ОЗП=15,9962
ЭМ=9,5653
ЗПМ=15,5655
МАТ=5,7035</t>
  </si>
  <si>
    <t>50,88
______
19,72</t>
  </si>
  <si>
    <t>1538,71
______
360,77</t>
  </si>
  <si>
    <t>ФЕР11-01-011-01
Приказ Минстроя РФ от 30.01.14 №31/пр</t>
  </si>
  <si>
    <t>2832,14
______
341,74</t>
  </si>
  <si>
    <t>ФЕР11-01-004-08
1 зона. 4 кв 2015. Индексы НСО к ФЕР в ред 2014 с изм №1,2 (пр 899)
ОЗП=15,9921
ЭМ=10,9467
ЗПМ=15,532
МАТ=3,7125</t>
  </si>
  <si>
    <t>356,86
______
30,35</t>
  </si>
  <si>
    <t>6786,57
______
804,61</t>
  </si>
  <si>
    <t>ФЕР11-01-004-08
Приказ Минстроя РФ от 30.01.14 №31/пр</t>
  </si>
  <si>
    <t>438,25
______
54,32</t>
  </si>
  <si>
    <t>ФЕР11-01-004-07
1 зона. 4 кв 2015. Индексы НСО к ФЕР в ред 2014 с изм №1,2 (пр 899)
ОЗП=15,9906
ЭМ=10,9394
ЗПМ=15,5513
МАТ=3,711</t>
  </si>
  <si>
    <t>55,26
______
4,82</t>
  </si>
  <si>
    <t>1115,99
______
195,51</t>
  </si>
  <si>
    <t>ФЕР11-01-004-07
Приказ Минстроя РФ от 30.01.14 №31/пр</t>
  </si>
  <si>
    <t>-0,7242
-Ф23.р1</t>
  </si>
  <si>
    <t>119,7
______
72,08</t>
  </si>
  <si>
    <t>0,71
71 / 100</t>
  </si>
  <si>
    <t>-1,448
-Ф20.р1</t>
  </si>
  <si>
    <t>345,51
______
217,96</t>
  </si>
  <si>
    <t>ФССЦ-101-0864
Стеклорубероид гидроизоляционный с минеральной посыпкой С-РМ
МАТ=4,079</t>
  </si>
  <si>
    <t>Стеклорубероид гидроизоляционный с минеральной посыпкой С-РМ; м2</t>
  </si>
  <si>
    <t>ФССЦ-101-0864
Приказ Минстроя России от 12.11.14 №703/пр</t>
  </si>
  <si>
    <t>ФССЦ-101-1742
Толь с крупнозернистой посыпкой гидроизоляционный марки ТГ-350
МАТ=3,7408</t>
  </si>
  <si>
    <t>-189,2
-Ф14.р1</t>
  </si>
  <si>
    <t>Толь с крупнозернистой посыпкой гидроизоляционный марки ТГ-350; м2</t>
  </si>
  <si>
    <t>ФССЦ-101-1742
Приказ Минстроя России от 12.11.14 №703/пр</t>
  </si>
  <si>
    <t>ФЕР08-01-003-03
1 зона. 4 кв 2015. Индексы НСО к ФЕР в ред 2014 с изм №1,2 (пр 899)
ОЗП=15,985
ЭМ=6,8291
МАТ=8,2321</t>
  </si>
  <si>
    <t>4307,94
______
197,17</t>
  </si>
  <si>
    <t>0,86
86 / 100</t>
  </si>
  <si>
    <t>ФЕР08-01-003-03
Приказ Минстроя РФ от 30.01.14 №31/пр</t>
  </si>
  <si>
    <t>-2,897
-Ф18.р1</t>
  </si>
  <si>
    <t>478,8
______
288,32</t>
  </si>
  <si>
    <t>71,02
______
26,13</t>
  </si>
  <si>
    <t>2344,59
______
36,52</t>
  </si>
  <si>
    <t>-1,448
-Ф17.р1</t>
  </si>
  <si>
    <t>Гидроизоляция камер</t>
  </si>
  <si>
    <t>-0,6276
-Ф45.р1</t>
  </si>
  <si>
    <t>103,73
______
62,47</t>
  </si>
  <si>
    <t>0,6153
61,53 / 100</t>
  </si>
  <si>
    <t>-1,255
-Ф44.р1</t>
  </si>
  <si>
    <t>299,43
______
188,89</t>
  </si>
  <si>
    <t>2403,61
______
290,03</t>
  </si>
  <si>
    <t>371,94
______
46,1</t>
  </si>
  <si>
    <t>-0,6276
-Ф16.р1</t>
  </si>
  <si>
    <t>-1,255
-Ф15.р1</t>
  </si>
  <si>
    <t>-194,7
-Ф19.р1</t>
  </si>
  <si>
    <t>0,885
88,5 / 100</t>
  </si>
  <si>
    <t>-2,51
-Ф13.р1</t>
  </si>
  <si>
    <t>414,93
______
249,87</t>
  </si>
  <si>
    <t>-1,255
-Ф10.р1</t>
  </si>
  <si>
    <t>0,6153
((3,5*10)+(3,33*3,5)+(3,5*4,25)) / 100</t>
  </si>
  <si>
    <t>Гидроизоляция канала</t>
  </si>
  <si>
    <t>Раздел 7. Гидроизоляция элементов теплотрассы</t>
  </si>
  <si>
    <t>Итого по разделу 6 Деформационный шов</t>
  </si>
  <si>
    <t>516,68
______
28,05</t>
  </si>
  <si>
    <t>65,42
______
20,01</t>
  </si>
  <si>
    <t>ФЕР08-02-001-09
1 зона. 4 кв 2015. Индексы НСО к ФЕР в ред 2014 с изм №1,2 (пр 899)
ОЗП=15,9869
ЭМ=7,953
ЗПМ=15,5699
МАТ=4,6642</t>
  </si>
  <si>
    <t>35,77
______
5,59</t>
  </si>
  <si>
    <t>926,74
______
67,65</t>
  </si>
  <si>
    <t>ФЕР08-02-001-09
Приказ Минстроя РФ от 30.01.14 №31/пр</t>
  </si>
  <si>
    <t>-7,7
-Ф12.р1</t>
  </si>
  <si>
    <t>0,035
3,5 / 100</t>
  </si>
  <si>
    <t>406,37
______
8,04</t>
  </si>
  <si>
    <t>ФЕР06-01-018-01
1 зона. 4 кв 2015. Индексы НСО к ФЕР в ред 2014 с изм №1,2 (пр 899)
ОЗП=15,9848
ЭМ=5,1058
ЗПМ=15,5694
МАТ=7,1174</t>
  </si>
  <si>
    <t>382,64
______
2,48</t>
  </si>
  <si>
    <t>2559,13
______
650,61</t>
  </si>
  <si>
    <t>0,208
20,8 / 100</t>
  </si>
  <si>
    <t>ФЕР06-01-018-01
Приказ Минстроя РФ от 30.01.14 №31/пр</t>
  </si>
  <si>
    <t>Раздел 6. Деформационный шов</t>
  </si>
  <si>
    <t>Итого по разделу 5 Участок монолитный Ум2</t>
  </si>
  <si>
    <t>11233,61
______
2670,32</t>
  </si>
  <si>
    <t>ФССЦ-401-0066
Бетон тяжелый, крупность заполнителя 20 мм, класс В15 (М200)
МАТ=5,1303</t>
  </si>
  <si>
    <t>Бетон тяжелый, крупность заполнителя: 20 мм, класс В15 (М200); м3
_______________
(водонепроницаемость W4 (МАТ=(МАТ+594,36*0,01*2)-МАТ))</t>
  </si>
  <si>
    <t>ФССЦ-401-0066
Приказ Минстроя России от 12.11.14 №703/пр</t>
  </si>
  <si>
    <t>ФССЦ-204-0100
Горячекатаная арматурная сталь класса А-I, А-II, А-III
МАТ=4,3885</t>
  </si>
  <si>
    <t>-0,035
-Ф6.р1</t>
  </si>
  <si>
    <t>Горячекатаная арматурная сталь класса: А-I, А-II, А-III; т</t>
  </si>
  <si>
    <t>ФССЦ-204-0100
Приказ Минстроя России от 12.11.14 №703/пр</t>
  </si>
  <si>
    <t>-0,52
-Ф6.р2</t>
  </si>
  <si>
    <t>Бетон тяжелый, крупность заполнителя: 20 мм, класс В15 (М200); м3</t>
  </si>
  <si>
    <t>ФЕР46-03-017-01
1 зона. 4 кв 2015. Индексы НСО к ФЕР в ред 2014 с изм №1,2 (пр 899)
ОЗП=15,984
ЭМ=11,0253
МАТ=4,9024</t>
  </si>
  <si>
    <t>1813,32
______
513,18</t>
  </si>
  <si>
    <t>ФЕР46-03-017-01
Приказ Минстроя РФ от 30.01.14 №31/пр</t>
  </si>
  <si>
    <t>БАЛКА • Б7 ГОСТ 13015-2012 СЕРИЯ 3.006.1-8 ВЫПУСК 1-2 3580Х380Х300ММ; шт</t>
  </si>
  <si>
    <t>Заявочная компания 2017г.
*</t>
  </si>
  <si>
    <t>495,23
______
97,05</t>
  </si>
  <si>
    <t>ФЕР07-01-019-04
1 зона. 4 кв 2015. Индексы НСО к ФЕР в ред 2014 с изм №1,2 (пр 899)
ОЗП=15,9882
ЭМ=7,3599
ЗПМ=15,5702
МАТ=4,7861</t>
  </si>
  <si>
    <t>6728,79
______
623,33</t>
  </si>
  <si>
    <t>11071,57
______
2687,8</t>
  </si>
  <si>
    <t>0,01
1 / 100</t>
  </si>
  <si>
    <t>ФЕР07-01-019-04
Приказ Минстроя РФ от 30.01.14 №31/пр</t>
  </si>
  <si>
    <t>Балки железобетонные: перекрытий (Б1); м3</t>
  </si>
  <si>
    <t>273,7
______
58,21</t>
  </si>
  <si>
    <t>ФЕР07-01-019-01
1 зона. 4 кв 2015. Индексы НСО к ФЕР в ред 2014 с изм №1,2 (пр 899)
ОЗП=15,9882
ЭМ=8,56
ЗПМ=15,5703
МАТ=4,6643</t>
  </si>
  <si>
    <t>3197,39
______
373,84</t>
  </si>
  <si>
    <t>5939,41
______
1658,69</t>
  </si>
  <si>
    <t>ФЕР07-01-019-01
Приказ Минстроя РФ от 30.01.14 №31/пр</t>
  </si>
  <si>
    <t>ФССЦ-403-3120
Плиты железобетонные покрытий, перекрытий и днищ
МАТ=7,5559</t>
  </si>
  <si>
    <t>7
7*1</t>
  </si>
  <si>
    <t>Плиты железобетонные: покрытий, перекрытий (плита П1); м3</t>
  </si>
  <si>
    <t>3530,29
______
985,82</t>
  </si>
  <si>
    <t>ФЕР07-06-002-07
1 зона. 4 кв 2015. Индексы НСО к ФЕР в ред 2014 с изм №1,2 (пр 899)
ОЗП=15,9882
ЭМ=7,769
ЗПМ=15,5703
МАТ=4,9468</t>
  </si>
  <si>
    <t>6491,53
______
904,49</t>
  </si>
  <si>
    <t>8034,82
______
1295,48</t>
  </si>
  <si>
    <t>0,07
7 / 100</t>
  </si>
  <si>
    <t>ФЕР07-06-002-07
Приказ Минстроя РФ от 30.01.14 №31/пр</t>
  </si>
  <si>
    <t>79,87
______
7,81</t>
  </si>
  <si>
    <t>ФЕР06-01-015-09
1 зона. 4 кв 2015. Индексы НСО к ФЕР в ред 2014 с изм №1,2 (пр 899)
ОЗП=15,9875
ЭМ=9,1814
ЗПМ=15,532
МАТ=5,6089</t>
  </si>
  <si>
    <t>40,37
______
2,33</t>
  </si>
  <si>
    <t>7067,75
______
227,39</t>
  </si>
  <si>
    <t>0,2155
2*107,75/1000</t>
  </si>
  <si>
    <t>ФЕР06-01-015-09
Приказ Минстроя РФ от 30.01.14 №31/пр</t>
  </si>
  <si>
    <t>ФССЦ-204-0024
Горячекатаная арматурная сталь периодического профиля класса А-III, диаметром 16-18 мм
МАТ=3,2603</t>
  </si>
  <si>
    <t>1,8991
1899,1/1000</t>
  </si>
  <si>
    <t>Горячекатаная арматурная сталь периодического профиля класса: А-III, диаметром 16-18 мм; т</t>
  </si>
  <si>
    <t>ФССЦ-204-0024
Приказ Минстроя России от 12.11.14 №703/пр</t>
  </si>
  <si>
    <t>ФССЦ-204-0020
Горячекатаная арматурная сталь периодического профиля класса А-III, диаметром 8 мм
МАТ=3,1049</t>
  </si>
  <si>
    <t>0,00518
5,18/1000</t>
  </si>
  <si>
    <t>Горячекатаная арматурная сталь периодического профиля класса: А-III, диаметром 8 мм; т</t>
  </si>
  <si>
    <t>ФССЦ-204-0020
Приказ Минстроя России от 12.11.14 №703/пр</t>
  </si>
  <si>
    <t>-11,57
-Ф8.р2</t>
  </si>
  <si>
    <t>-1,448
-Ф8.р1</t>
  </si>
  <si>
    <t>6717,14
______
1521,43</t>
  </si>
  <si>
    <t>ФЕР06-01-046-07
1 зона. 4 кв 2015. Индексы НСО к ФЕР в ред 2014 с изм №1,2 (пр 899)
ОЗП=15,9847
ЭМ=8,4887
ЗПМ=15,5702
МАТ=4,7516</t>
  </si>
  <si>
    <t>6941,26
______
857,14</t>
  </si>
  <si>
    <t>154921,75
______
6307,51</t>
  </si>
  <si>
    <t>0,114
11,4 / 100</t>
  </si>
  <si>
    <t>ФЕР06-01-046-07
Приказ Минстроя России от 12.11.14 №703/пр</t>
  </si>
  <si>
    <t>Раздел 5. Участок монолитный Ум2</t>
  </si>
  <si>
    <t>Итого по разделу 4 Участок монолитный УМ1</t>
  </si>
  <si>
    <t>15226,54
______
3771,68</t>
  </si>
  <si>
    <t>ФССЦ-403-1102
Плиты подкладные железобетонные
МАТ=13,0899</t>
  </si>
  <si>
    <t>0,78
0,13*6</t>
  </si>
  <si>
    <t>Плиты подкладные: железобетонные (опорные подушки ОП1); м3</t>
  </si>
  <si>
    <t>149,33
______
45,69</t>
  </si>
  <si>
    <t>ФЕР07-05-030-11
1 зона. 4 кв 2015. Индексы НСО к ФЕР в ред 2014 с изм №1,2 (пр 899)
ОЗП=15,9878
ЭМ=7,9519
ЗПМ=15,5685
МАТ=5,4818</t>
  </si>
  <si>
    <t>312,98
______
48,91</t>
  </si>
  <si>
    <t>3306,79
______
1278,47</t>
  </si>
  <si>
    <t>0,06
6 / 100</t>
  </si>
  <si>
    <t>ФЕР07-05-030-11
Приказ Минстроя РФ от 30.01.14 №31/пр</t>
  </si>
  <si>
    <t>10
10*1</t>
  </si>
  <si>
    <t>Плиты железобетонные: покрытий, перекрытий (плиты П1); м3</t>
  </si>
  <si>
    <t>5043,27
______
1408,31</t>
  </si>
  <si>
    <t>0,1
10 / 100</t>
  </si>
  <si>
    <t>ФССЦ-401-0086
Бетон тяжелый, крупность заполнителя 10 мм, класс В15 (М200)
МАТ=4,891</t>
  </si>
  <si>
    <t>-0,051
-Ф7.р1</t>
  </si>
  <si>
    <t>Бетон тяжелый, крупность заполнителя: 10 мм, класс В15 (М200); м3</t>
  </si>
  <si>
    <t>ФССЦ-401-0086
Приказ Минстроя России от 12.11.14 №703/пр</t>
  </si>
  <si>
    <t>3,48
______
0,48</t>
  </si>
  <si>
    <t>ФЕР06-01-013-01
1 зона. 4 кв 2015. Индексы НСО к ФЕР в ред 2014 с изм №1,2 (пр 899)
ОЗП=15,9853
ЭМ=8,3218
ЗПМ=15,574
МАТ=4,8815</t>
  </si>
  <si>
    <t>16,72
______
1,24</t>
  </si>
  <si>
    <t>2021,77
______
472,25</t>
  </si>
  <si>
    <t>0,025
(0,06/0,024) / 100</t>
  </si>
  <si>
    <t>ФЕР06-01-013-01
Приказ Минстроя РФ от 30.01.14 №31/пр</t>
  </si>
  <si>
    <t>2,95
______
0,01</t>
  </si>
  <si>
    <t>15,05
______
1,47</t>
  </si>
  <si>
    <t>ФЕР06-01-015-08
1 зона. 4 кв 2015. Индексы НСО к ФЕР в ред 2014 с изм №1,2 (пр 899)
ОЗП=15,9877
ЭМ=9,1814
ЗПМ=15,532
МАТ=5,6089</t>
  </si>
  <si>
    <t>7499,79
______
659,42</t>
  </si>
  <si>
    <t>0,04062
((2*7,6)+(6,2*4,1))/1000</t>
  </si>
  <si>
    <t>ФЕР06-01-015-08
Приказ Минстроя РФ от 30.01.14 №31/пр</t>
  </si>
  <si>
    <t>ФССЦ-204-0023
Горячекатаная арматурная сталь периодического профиля класса А-III, диаметром 14 мм
МАТ=3,4361</t>
  </si>
  <si>
    <t>1,98764
1987,64/1000</t>
  </si>
  <si>
    <t>Горячекатаная арматурная сталь периодического профиля класса: А-III, диаметром 14 мм; т</t>
  </si>
  <si>
    <t>ФССЦ-204-0023
Приказ Минстроя России от 12.11.14 №703/пр</t>
  </si>
  <si>
    <t>ФССЦ-204-0019
Горячекатаная арматурная сталь периодического профиля класса А-III, диаметром 6 мм
МАТ=4,5053</t>
  </si>
  <si>
    <t>0,015
15/1000</t>
  </si>
  <si>
    <t>Горячекатаная арматурная сталь периодического профиля класса: А-III, диаметром 6 мм; т</t>
  </si>
  <si>
    <t>ФССЦ-204-0019
Приказ Минстроя России от 12.11.14 №703/пр</t>
  </si>
  <si>
    <t>-15,73
-Ф9.р1</t>
  </si>
  <si>
    <t>-1,969
-Ф9.р2</t>
  </si>
  <si>
    <t>9132,96
______
2068,61</t>
  </si>
  <si>
    <t>0,155
15,5 / 100</t>
  </si>
  <si>
    <t>ФССЦ-401-0063
Бетон тяжелый, крупность заполнителя 20 мм, класс В7,5 (М100)
МАТ=5,758</t>
  </si>
  <si>
    <t>Бетон тяжелый, крупность заполнителя: 20 мм, класс В7,5 (М100); м3</t>
  </si>
  <si>
    <t>ФССЦ-401-0063
Приказ Минстроя России от 12.11.14 №703/пр</t>
  </si>
  <si>
    <t>ФССЦ-401-0061
Бетон тяжелый, крупность заполнителя 20 мм, класс В3,5 (М50)
МАТ=5,382</t>
  </si>
  <si>
    <t>-5,61
-Ф5.р1</t>
  </si>
  <si>
    <t>Бетон тяжелый, крупность заполнителя: 20 мм, класс В3,5 (М50); м3</t>
  </si>
  <si>
    <t>ФССЦ-401-0061
Приказ Минстроя России от 12.11.14 №703/пр</t>
  </si>
  <si>
    <t>207
______
20,7</t>
  </si>
  <si>
    <t>802,58
______
239,31</t>
  </si>
  <si>
    <t>ФЕР06-01-001-01
1 зона. 4 кв 2015. Индексы НСО к ФЕР в ред 2014 с изм №1,2 (пр 899)
ОЗП=15,9871
ЭМ=7,9779
ЗПМ=15,5703
МАТ=5,3088</t>
  </si>
  <si>
    <t>1829,11
______
279,45</t>
  </si>
  <si>
    <t>59034,2
______
1614,6</t>
  </si>
  <si>
    <t>0,055
5,5 / 100</t>
  </si>
  <si>
    <t>ФЕР06-01-001-01
Приказ Минстроя РФ от 30.01.14 №31/пр</t>
  </si>
  <si>
    <t>Раздел 4. Участок монолитный УМ1</t>
  </si>
  <si>
    <t>Итого по разделу 3 Камера ТК1107</t>
  </si>
  <si>
    <t>18276,25
______
4198,13</t>
  </si>
  <si>
    <t>159,73
______
15,63</t>
  </si>
  <si>
    <t>0,431
4*107,75/1000</t>
  </si>
  <si>
    <t>БАЛКА • Б6 ГОСТ 13015-2012 СЕРИЯ 3.006.1-8 ВЫПУСК 1-2 3370Х380Х300ММ; шт</t>
  </si>
  <si>
    <t>ПЛИТА ПЕРЕКРЫТИЯ • ПТ 75.180.16-12 ГОСТ 13015-2012 СЕРИЯ 3.006.1-8 740Х1780Х160ММ; шт</t>
  </si>
  <si>
    <t>БЛОК ФУНДАМЕНТНЫЙ • ФБС9.4.6-Т ГОСТ 13579-78; шт</t>
  </si>
  <si>
    <t>БЛОК ФУНДАМЕНТНЫЙ • ФБС12.4.6-Т ГОСТ 13579-78; шт</t>
  </si>
  <si>
    <t>БЛОК ФУНДАМЕНТНЫЙ • ФБС24.4.6-Т ГОСТ 13579-78; шт</t>
  </si>
  <si>
    <t>ФССЦ-204-0049
Надбавки к ценам заготовок за сборку и сварку каркасов и сеток пространственных, диаметром 12 мм
МАТ=4,7308</t>
  </si>
  <si>
    <t>0,12276
((18*3,42)+(20*3,06))/1000</t>
  </si>
  <si>
    <t>Надбавки к ценам заготовок за сборку и сварку каркасов и сеток: пространственных, диаметром 12 мм; т</t>
  </si>
  <si>
    <t>ФССЦ-204-0049
Приказ Минстроя России от 12.11.14 №703/пр</t>
  </si>
  <si>
    <t>ФССЦ-204-0022
Горячекатаная арматурная сталь периодического профиля класса А-III, диаметром 12 мм
МАТ=3,2583</t>
  </si>
  <si>
    <t>Горячекатаная арматурная сталь периодического профиля класса: А-III, диаметром 12 мм; т</t>
  </si>
  <si>
    <t>ФССЦ-204-0022
Приказ Минстроя России от 12.11.14 №703/пр</t>
  </si>
  <si>
    <t>4,1615
4,1*1,015</t>
  </si>
  <si>
    <t>Бетон тяжелый, крупность заполнителя: 10 мм, класс В15 (М200),W4 (днище); м3
_______________
(водонепроницаемость W-4 (МАТ=(МАТ+594,36*0,01*2)-МАТ))</t>
  </si>
  <si>
    <t>ФССЦ-401-0003
Бетон тяжелый, класс В7,5 (М100)
МАТ=5,0813</t>
  </si>
  <si>
    <t>7,2624
(1,52+5,6)*1,02</t>
  </si>
  <si>
    <t>Бетон тяжелый, класс: В7,5 (М100) (подготовка, стены); м3</t>
  </si>
  <si>
    <t>ФССЦ-401-0003
Приказ Минстроя России от 12.11.14 №703/пр</t>
  </si>
  <si>
    <t>ФССЦ-101-2535
Люки чугунные легкие
МАТ=7,9996</t>
  </si>
  <si>
    <t>-3,107
-Ф1.р3</t>
  </si>
  <si>
    <t>Люки чугунные: легкие; шт.</t>
  </si>
  <si>
    <t>ФССЦ-101-2535
Приказ Минстроя России от 12.11.14 №703/пр</t>
  </si>
  <si>
    <t>-2,108
-Ф1.р1</t>
  </si>
  <si>
    <t>ФССЦ-401-0088
Бетон тяжелый, крупность заполнителя 10 мм, класс В22,5 (М300)
МАТ=4,7878</t>
  </si>
  <si>
    <t>-11,5
-Ф1.р2</t>
  </si>
  <si>
    <t>Бетон тяжелый, крупность заполнителя: 10 мм, класс В22,5 (М300); м3</t>
  </si>
  <si>
    <t>ФССЦ-401-0088
Приказ Минстроя России от 12.11.14 №703/пр</t>
  </si>
  <si>
    <t>ФССЦ-402-0002
Раствор готовый кладочный цементный марки 50
МАТ=4,9469</t>
  </si>
  <si>
    <t>-0,6436
-Ф1.р4</t>
  </si>
  <si>
    <t>Раствор готовый кладочный цементный марки: 50; м3</t>
  </si>
  <si>
    <t>ФССЦ-402-0002
Приказ Минстроя России от 12.11.14 №703/пр</t>
  </si>
  <si>
    <t>18116,52
______
4182,5</t>
  </si>
  <si>
    <t>ФЕР07-06-002-01
1 зона. 4 кв 2015. Индексы НСО к ФЕР в ред 2014 с изм №1,2 (пр 899)
ОЗП=15,988
ЭМ=7,6497
ЗПМ=15,5703
МАТ=4,8351</t>
  </si>
  <si>
    <t>10670,75
______
1210,33</t>
  </si>
  <si>
    <t>121728,71
______
9778,31</t>
  </si>
  <si>
    <t>0,22194
(1,52+5,6+4,1+8*0,543+4*0,265+18*0,195+8*0,21+1*0,38) / 100</t>
  </si>
  <si>
    <t>ФЕР07-06-002-01
Приказ Минстроя РФ от 30.01.14 №31/пр</t>
  </si>
  <si>
    <t>Раздел 3. Камера ТК1107</t>
  </si>
  <si>
    <t>Итого по разделу 2 Камера ТК 1106</t>
  </si>
  <si>
    <t>38227,30
______
6137,67</t>
  </si>
  <si>
    <t>-0,51
-Ф4.р1</t>
  </si>
  <si>
    <t>72,96
______
21,76</t>
  </si>
  <si>
    <t>0,005
0,5 / 100</t>
  </si>
  <si>
    <t>95,89
______
24,98</t>
  </si>
  <si>
    <t>ФЕР08-01-002-02
1 зона. 4 кв 2015. Индексы НСО к ФЕР в ред 2014 с изм №1,2 (пр 899)
ОЗП=15,975
ЭМ=6,7871
ЗПМ=15,6258
МАТ=7,0936</t>
  </si>
  <si>
    <t>56,51
______
6,39</t>
  </si>
  <si>
    <t>249,83
______
22,55</t>
  </si>
  <si>
    <t>ФЕР08-01-002-02
Приказ Минстроя РФ от 30.01.14 №31/пр</t>
  </si>
  <si>
    <t>Отмостка</t>
  </si>
  <si>
    <t>55,53
______
3,6</t>
  </si>
  <si>
    <t>ФЕР08-02-007-03
1 зона. 4 кв 2015. Индексы НСО к ФЕР в ред 2014 с изм №1,2 (пр 899)
ОЗП=15,9852
ЭМ=10,339
ЗПМ=15,5622
МАТ=5,3082</t>
  </si>
  <si>
    <t>249
______
10,72</t>
  </si>
  <si>
    <t>12757,98
______
482,76</t>
  </si>
  <si>
    <t>0,02157
1*21,57/1000</t>
  </si>
  <si>
    <t>ФЕР08-02-007-03
Приказ Минстроя РФ от 30.01.14 №31/пр</t>
  </si>
  <si>
    <t>ФССЦ-201-0650
Ограждения лестничных проемов, лестничные марши, пожарные лестницы
МАТ=6,4397</t>
  </si>
  <si>
    <t>0,244
4*61/1000</t>
  </si>
  <si>
    <t>ФССЦ-201-0650
Приказ Минстроя России от 12.11.14 №703/пр</t>
  </si>
  <si>
    <t>1444,74
______
333,37</t>
  </si>
  <si>
    <t>ФЕР09-03-029-01
1 зона. 4 кв 2015. Индексы НСО к ФЕР в ред 2014 с изм №1,2 (пр 899)
ОЗП=15,9882
ЭМ=7,4416
ЗПМ=15,5811
МАТ=4,4265</t>
  </si>
  <si>
    <t>795,67
______
87,69</t>
  </si>
  <si>
    <t>1234,1
______
349,92</t>
  </si>
  <si>
    <t>ФЕР09-03-029-01
Приказ Минстроя РФ от 30.01.14 №31/пр</t>
  </si>
  <si>
    <t>118,57
______
11,6</t>
  </si>
  <si>
    <t>0,31992
2*159,96/1000</t>
  </si>
  <si>
    <t>5,99
______
0,59</t>
  </si>
  <si>
    <t>0,01616
1*16,16/1000</t>
  </si>
  <si>
    <t>4,25
______
0,42</t>
  </si>
  <si>
    <t>0,01148
2,8*4,10/1000</t>
  </si>
  <si>
    <t>ЛЮК Ч110 С(В125) • ТС.2.7-60 ТЕХНИЧЕСКОЕ ЗАДАНИЕ; шт</t>
  </si>
  <si>
    <t>КОЛЬЦО СТЕНОВОЕ • КС7.3-С ГОСТ 8020-90 СЕРИЯ 3.900.1-14; шт</t>
  </si>
  <si>
    <t>КОЛЬЦО ОПОРНОЕ • КО6 ГОСТ 8020-90 СЕРИЯ 3.900.1-14; шт</t>
  </si>
  <si>
    <t>7,08
1,77*4</t>
  </si>
  <si>
    <t>Балки железобетонные: перекрытий (Б2); м3</t>
  </si>
  <si>
    <t>ПЛИТА ПЕРЕКРЫТИЯ • ПТ 75.180.14-6 ГОСТ 13015-2012 СЕРИЯ 3.006.1-8 740Х1780Х140ММ; шт</t>
  </si>
  <si>
    <t>ПЛИТА ПЕРЕКРЫТИЯ • ПТ 75.150.12-6 ГОСТ 13015-2012 СЕРИЯ 3.006.1-8 740Х1480Х120ММ; шт</t>
  </si>
  <si>
    <t>ПЛИТА ПЕРЕКРЫТИЯ • ПТО 150.150.12-6 ГОСТ 13015-2012 СЕРИЯ 3.006.1-8 1480Х1480Х120ММ; шт</t>
  </si>
  <si>
    <t>ФССЦ-204-0050
Надбавки к ценам заготовок за сборку и сварку каркасов и сеток пространственных, диаметром 14 мм
МАТ=4,7286</t>
  </si>
  <si>
    <t>4,02646
(2635,02+1391,44)/1000</t>
  </si>
  <si>
    <t>Надбавки к ценам заготовок за сборку и сварку каркасов и сеток: пространственных, диаметром 14 мм; т</t>
  </si>
  <si>
    <t>ФССЦ-204-0050
Приказ Минстроя России от 12.11.14 №703/пр</t>
  </si>
  <si>
    <t>ФССЦ-204-0048
Надбавки к ценам заготовок за сборку и сварку каркасов и сеток пространственных, диаметром 10 мм
МАТ=4,7304</t>
  </si>
  <si>
    <t>0,55738
(376,99+180,39)/1000</t>
  </si>
  <si>
    <t>Надбавки к ценам заготовок за сборку и сварку каркасов и сеток: пространственных, диаметром 10 мм; т</t>
  </si>
  <si>
    <t>ФССЦ-204-0048
Приказ Минстроя России от 12.11.14 №703/пр</t>
  </si>
  <si>
    <t>ФССЦ-204-0003
Горячекатаная арматурная сталь гладкая класса А-I, диаметром 10 мм
МАТ=3,8777</t>
  </si>
  <si>
    <t>Горячекатаная арматурная сталь гладкая класса А-I, диаметром: 10 мм; т</t>
  </si>
  <si>
    <t>ФССЦ-204-0003
Приказ Минстроя России от 12.11.14 №703/пр</t>
  </si>
  <si>
    <t>42,427
41,8*1,015</t>
  </si>
  <si>
    <t>Бетон тяжелый, крупность заполнителя: 10 мм, класс В15 (М200) (стены См1); м3
_______________
(добавить W4 МАТ((МАТ+594,36*0,01*2)-МАТ)</t>
  </si>
  <si>
    <t>35,8295
35,3*1,015</t>
  </si>
  <si>
    <t>Бетон тяжелый, крупность заполнителя: 10 мм, класс В15 (М200) (днище Дм1); м3
_______________
(добавить W4 МАТ((МАТ+594,36*0,01*2)-МАТ)</t>
  </si>
  <si>
    <t>-17,86
-Ф2.р1</t>
  </si>
  <si>
    <t>-81,7
-Ф2.р2</t>
  </si>
  <si>
    <t>-1,713
-Ф2.р3</t>
  </si>
  <si>
    <t>-9,92
-Ф2.р4</t>
  </si>
  <si>
    <t>35524,64
______
5471,58</t>
  </si>
  <si>
    <t>ФЕР07-06-002-02
1 зона. 4 кв 2015. Индексы НСО к ФЕР в ред 2014 с изм №1,2 (пр 899)
ОЗП=15,9853
ЭМ=7,7401
ЗПМ=15,5703
МАТ=4,6679</t>
  </si>
  <si>
    <t>5089,47
______
389,68</t>
  </si>
  <si>
    <t>201461,12
______
8957,35</t>
  </si>
  <si>
    <t>0,9018
(35,3+41,8+(0,22*4)+(0,13*6)+(0,18*21)+(1,77*4)+(8*0,02)+(8*0,05)) / 100</t>
  </si>
  <si>
    <t>ФЕР07-06-002-02
Приказ Минстроя РФ от 30.01.14 №31/пр</t>
  </si>
  <si>
    <t>-6,324
-Ф3.р1</t>
  </si>
  <si>
    <t>904,73
______
269,77</t>
  </si>
  <si>
    <t>0,062
6,2 / 100</t>
  </si>
  <si>
    <t>Раздел 2. Камера ТК 1106</t>
  </si>
  <si>
    <t>Итого по разделу 1 Демонтаж элементов теплотрассы</t>
  </si>
  <si>
    <t>ФССЦпг-01-01-02-003
с 01.12.2015 г
ЭМ=10,83</t>
  </si>
  <si>
    <t>83,1
(44*1,8)+(6*0,65)</t>
  </si>
  <si>
    <t>ФССЦпг-01-01-02-003
Приказ Минстроя России от 12.11.14 №703/пр</t>
  </si>
  <si>
    <t>ФССЦпг-03-01-01-015
с 01.12.2015 г
ЭМ=8,95</t>
  </si>
  <si>
    <t>ФССЦпг-03-01-01-015
Приказ Минстроя РФ от 30.01.14 №31/пр</t>
  </si>
  <si>
    <t>ФССЦпг-01-01-01-003
с 01.12.2015 г
ЭМ=10,83</t>
  </si>
  <si>
    <t>ФССЦпг-01-01-01-003
Приказ Минстроя России от 12.11.14 №703/пр</t>
  </si>
  <si>
    <t>18087,19
______
3913,27</t>
  </si>
  <si>
    <t>ФЕР07-06-001-03
1 зона. 4 кв 2015. Индексы НСО к ФЕР в ред 2014 с изм №1,2 (пр 899)
ОЗП=15,9855
ЭМ=7,231
ЗПМ=15,5679
МАТ=8,0307</t>
  </si>
  <si>
    <t>7525,09
______
756,22</t>
  </si>
  <si>
    <t>10428,86
______
2903,77</t>
  </si>
  <si>
    <t>0,3324
(44*0,72+6*0,26) / 100</t>
  </si>
  <si>
    <t>ФЕР07-06-001-03
Приказ Минстроя РФ от 30.01.14 №31/пр</t>
  </si>
  <si>
    <t>Демонтаж канала</t>
  </si>
  <si>
    <t>27,38
(1*1,53)+(1*0,05)+(9,5*2,4)+(1,2*2,5)</t>
  </si>
  <si>
    <t>27,38
((1*1,53)+(1*0,05)+(9,5*2,4)+(1,2*2,5))</t>
  </si>
  <si>
    <t>7398,76
______
1708,13</t>
  </si>
  <si>
    <t>8536,6
______
968,26</t>
  </si>
  <si>
    <t>16359,25
______
7822,65</t>
  </si>
  <si>
    <t>0,1133
(9,5+0,61+0,02+1,2) / 100</t>
  </si>
  <si>
    <t>Демонтаж дренажной камеры</t>
  </si>
  <si>
    <t>20,32
(4,3*2,4)+(4*2,5)</t>
  </si>
  <si>
    <t>5420,1
______
1251,32</t>
  </si>
  <si>
    <t>0,083
(4,3+4) / 100</t>
  </si>
  <si>
    <t>Демонтаж  камеры ТК 1107</t>
  </si>
  <si>
    <t>170,25
68,1*2,5</t>
  </si>
  <si>
    <t>1212,38
______
310,71</t>
  </si>
  <si>
    <t>ФЕР46-04-001-04
1 зона. 4 кв 2015. Индексы НСО к ФЕР в ред 2014 с изм №1,2 (пр 899)
ОЗП=15,9845
ЭМ=6,5672
ЗПМ=15,5678</t>
  </si>
  <si>
    <t>123,07
______
13,31</t>
  </si>
  <si>
    <t>207,03
______
83,96</t>
  </si>
  <si>
    <t>ФЕР46-04-001-04
Приказ Минстроя РФ от 30.01.14 №31/пр</t>
  </si>
  <si>
    <t>21461,33
______
3305,52</t>
  </si>
  <si>
    <t>4071,58
______
311,74</t>
  </si>
  <si>
    <t>11237,46
______
7165,88</t>
  </si>
  <si>
    <t>0,681
(27+35,50+4*0,58+4*0,02+20*0,16) / 100</t>
  </si>
  <si>
    <t>Демонтаж камеры ТК 1106</t>
  </si>
  <si>
    <t>Раздел 1. Демонтаж элементов теплотрассы</t>
  </si>
  <si>
    <t>Составлен в ценахПо состоянию на 4 квартал 2015г.</t>
  </si>
  <si>
    <t>1.1.56-16-14-КЖ</t>
  </si>
  <si>
    <t>ЛОКАЛЬНЫЙ СМЕТНЫЙ РАСЧЕТ  № 1.1.56-16-14-КЖ.ЛС 2</t>
  </si>
  <si>
    <t>57,16
______
0,92</t>
  </si>
  <si>
    <t>42,26
______
0,23</t>
  </si>
  <si>
    <t xml:space="preserve">  Итого Монтажные работы</t>
  </si>
  <si>
    <t>14,9
______
0,69</t>
  </si>
  <si>
    <t xml:space="preserve">  Итого Строительные работы</t>
  </si>
  <si>
    <t>1160,88
______
170,28</t>
  </si>
  <si>
    <t xml:space="preserve">Итого по разделу 1 </t>
  </si>
  <si>
    <t>Герметик силиконовый: ВИБРОСИЛ нейтральный, для герметизации акустических панелей (300 мл); шт.</t>
  </si>
  <si>
    <t>ФССЦ-101-8095
Приказ Минстроя России от 12.11.14 №703/пр</t>
  </si>
  <si>
    <t>ФССЦ-509-0988
Шнур асбестовый общего назначения марки ШАОН диаметром 3-5 мм
МАТ=7,9513</t>
  </si>
  <si>
    <t>-0,0007
-Ф13.р1</t>
  </si>
  <si>
    <t>Шнур асбестовый общего назначения марки: ШАОН диаметром 3-5 мм; т</t>
  </si>
  <si>
    <t>ФССЦ-509-0988
Приказ Минстроя России от 12.11.14 №703/пр</t>
  </si>
  <si>
    <t>ФССЦ-509-0900
Уплотнительный состав
МАТ=8,2712</t>
  </si>
  <si>
    <t>-8,64
-Ф13.р2</t>
  </si>
  <si>
    <t>Уплотнительный состав; кг</t>
  </si>
  <si>
    <t>ФССЦ-509-0900
Приказ Минстроя России от 12.11.14 №703/пр</t>
  </si>
  <si>
    <t>ФССЦ-101-1705
Пакля пропитанная
МАТ=4,6338</t>
  </si>
  <si>
    <t>-1,8
-Ф13.р3</t>
  </si>
  <si>
    <t>Пакля пропитанная; кг</t>
  </si>
  <si>
    <t>ФССЦ-101-1705
Приказ Минстроя России от 12.11.14 №703/пр</t>
  </si>
  <si>
    <t>ФЕРм08-02-155-01
1 зона. 4 кв 2015. Индексы НСО к ФЕР в ред 2014 с изм №1,2 (пр 899)
ОЗП=15,9699
МАТ=7,9469</t>
  </si>
  <si>
    <t>19,28
______
4,21</t>
  </si>
  <si>
    <t>Герметизация проходов при вводе кабелей во взрывоопасные помещения уплотнительной массой (герметизация защитной трубы в гильзе, герметизация проводки в защитной трубе с внутренней стороны канала); 1 проход кабеля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81%=95%*0.85 от ФОТ; (653,38 руб.)
СП 52%=65%*0.8 от ФОТ; (419,45 руб.)</t>
  </si>
  <si>
    <t>ФЕРм08-02-155-01
Приказ Минстроя РФ от 30.01.14 №31/пр</t>
  </si>
  <si>
    <t>0,0095
Ф5.р1</t>
  </si>
  <si>
    <t>Бетон тяжелый, крупность заполнителя: 20 мм, класс В15 (М200), F100, W6; м3
_______________
(Поправка на морозостойкость F100 (МАТ=(МАТ+594,36*0,01)-МАТ))</t>
  </si>
  <si>
    <t>-0,0095
-Ф5.р1</t>
  </si>
  <si>
    <t>ФЕР46-03-017-03
1 зона. 4 кв 2015. Индексы НСО к ФЕР в ред 2014 с изм №1,2 (пр 899)
ОЗП=15,9839
ЭМ=11,1814
МАТ=4,7816</t>
  </si>
  <si>
    <t>2433,71
______
703,16</t>
  </si>
  <si>
    <t>0,0091
((0,006-(ПИ*0,089^2/4*0,6))) * 4</t>
  </si>
  <si>
    <t>Заделка отверстий, гнезд и борозд: в стенах и перегородках железобетонных площадью до 0,1 м2; 1 м3 заделки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(96,14 руб.)
СП 56%=70%*0.8 от ФОТ; (57,28 руб.)</t>
  </si>
  <si>
    <t>ФЕР46-03-017-03
Приказ Минстроя РФ от 30.01.14 №31/пр</t>
  </si>
  <si>
    <t>ФССЦ-103-0388
Трубы стальные бесшовные, горячедеформированные со снятой фаской из стали марок 15, 20, 25, наружным диаметром 89 мм, толщина стенки 4 мм
МАТ=5,0341</t>
  </si>
  <si>
    <t>2,4
0,6 * 4</t>
  </si>
  <si>
    <t>Трубы стальные бесшовные, горячедеформированные со снятой фаской из стали марок 15, 20, 25, наружным диаметром: 89 мм, толщина стенки 4 мм; м</t>
  </si>
  <si>
    <t>ФССЦ-103-0388
Приказ Минстроя России от 12.11.14 №703/пр</t>
  </si>
  <si>
    <t>-0,0201
-Ф12.р1</t>
  </si>
  <si>
    <t>Детали закладные и накладные изготовленные: с применением сварки, гнутья, сверления (пробивки) отверстий (при наличии одной из этих операций или всего перечня в любых сочетаниях) поставляемые отдельно; т</t>
  </si>
  <si>
    <t>ФССЦ-204-0064
Приказ Минстроя России от 12.11.14 №703/пр</t>
  </si>
  <si>
    <t>248,193
______
0,1725</t>
  </si>
  <si>
    <t>7,45
______
0,73</t>
  </si>
  <si>
    <t>ФЕР06-01-015-07
1 зона. 4 кв 2015. Индексы НСО к ФЕР в ред 2014 с изм №1,2 (пр 899)
ОЗП=15,9878
ЭМ=9,1814
ЗПМ=15,532
МАТ=5,6089</t>
  </si>
  <si>
    <t>9091,48
______
2251,11</t>
  </si>
  <si>
    <t>0,0201
(8,39*0,6/1000) * 4</t>
  </si>
  <si>
    <t>Установка закладных деталей весом: до 4 кг (установка гильзы из трубы Ø 89 мм); 1 т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(644,48 руб.)
СП 52%=65%*0.8 от ФОТ; (376,55 руб.)</t>
  </si>
  <si>
    <t>ФЕР06-01-015-07
Приказ Минстроя РФ от 30.01.14 №31/пр</t>
  </si>
  <si>
    <t>0,84
______
0,35</t>
  </si>
  <si>
    <t>34,9266
______
14,459</t>
  </si>
  <si>
    <t>212,08
______
54,35</t>
  </si>
  <si>
    <t>ФЕР46-03-007-02
1 зона. 4 кв 2015. Индексы НСО к ФЕР в ред 2014 с изм №1,2 (пр 899)
ОЗП=15,9856
ЭМ=6,5673
ЗПМ=15,569</t>
  </si>
  <si>
    <t>1345,56
______
145,46</t>
  </si>
  <si>
    <t>1658,85
______
313,29</t>
  </si>
  <si>
    <t>0,024
0,006 * 4</t>
  </si>
  <si>
    <t>Пробивка проемов в конструкциях: из бетона; 1 м3
_______________
(Прил.46.1 п.3.4 При пробивке проемов, отверстий и борозд в железобетонных конструкциях ОЗП=1,1; ЭМ=1,1 к расх.; ЗПМ=1,1; ТЗ=1,1; ТЗМ=1,1;
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(164,08 руб.)
СП 56%=70%*0.8 от ФОТ; (97,75 руб.)</t>
  </si>
  <si>
    <t>ФЕР46-03-007-02
Приказ Минстроя РФ от 30.01.14 №31/пр</t>
  </si>
  <si>
    <t>Организация узла ввода защитной трубы с проводниками СОДК в тепловую камеру (узел № 1, лист 3.1 п. 3, лист 3.2 п. 3)</t>
  </si>
  <si>
    <t>ФЕРм08-10-010-01
1 зона. 4 кв 2015. Индексы НСО к ФЕР в ред 2014 с изм №1,2 (пр 899)
ОЗП=15,9875
ЭМ=5,7075
МАТ=8,9636</t>
  </si>
  <si>
    <t>250,36
______
160,47</t>
  </si>
  <si>
    <t>0,34
34 / 100</t>
  </si>
  <si>
    <t>Прокладка труб гофрированных ПВХ для защиты проводов и кабелей; 100 м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81%=95%*0.85 от ФОТ; (706,55 руб.)
СП 52%=65%*0.8 от ФОТ; (453,59 руб.)</t>
  </si>
  <si>
    <t>ФЕРм08-10-010-01
Приказ Минстроя РФ от 30.01.14 №31/пр</t>
  </si>
  <si>
    <t>ФССЦ-103-1058
Гофротруба ПВХ с протяжкой диаметром 32 мм
МАТ=6,1004</t>
  </si>
  <si>
    <t>3,4
34 / 10</t>
  </si>
  <si>
    <t>Гофротруба ПВХ с протяжкой диаметром 32 мм; 10 м</t>
  </si>
  <si>
    <t>ФССЦ-103-1058
Приказ Минстроя России от 12.11.14 №703/пр</t>
  </si>
  <si>
    <t>Трубы стальные сварные водогазопроводные с резьбой оцинкованные обыкновенные, диаметр условного прохода: 50 мм, толщина стенки 3,5 мм; м</t>
  </si>
  <si>
    <t>ФССЦ-103-0054
Приказ Минстроя России от 12.11.14 №703/пр</t>
  </si>
  <si>
    <t>2,62
______
0,05</t>
  </si>
  <si>
    <t>43,608
______
0,8395</t>
  </si>
  <si>
    <t>149,79
______
10,59</t>
  </si>
  <si>
    <t>ФЕРм08-02-407-03
1 зона. 4 кв 2015. Индексы НСО к ФЕР в ред 2014 с изм №1,2 (пр 899)
ОЗП=15,9882
ЭМ=10,6648
ЗПМ=15,5628
МАТ=6,2246</t>
  </si>
  <si>
    <t>234,09
______
11,34</t>
  </si>
  <si>
    <t>856,03
______
409,92</t>
  </si>
  <si>
    <t>Труба стальная по установленным конструкциям, по стенам с креплением скобами, диаметр: до 50 мм; 100 м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81%=95%*0.85 от ФОТ; (327,09 руб.)
СП 52%=65%*0.8 от ФОТ; (209,99 руб.)</t>
  </si>
  <si>
    <t>ФЕРм08-02-407-03
Приказ Минстроя РФ от 30.01.14 №31/пр</t>
  </si>
  <si>
    <t>ФЕРм11-08-001-03
1 зона. 4 кв 2015. Индексы НСО к ФЕР в ред 2014 с изм №1,2 (пр 899)
ОЗП=15,9936
МАТ=4,5276</t>
  </si>
  <si>
    <t>165,75
______
120,93</t>
  </si>
  <si>
    <t>0,6
60 / 100</t>
  </si>
  <si>
    <t>Присоединение к приборам электрических проводок под винт: без изготовления колец с обслуживанием; 100 концов жил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68%=80%*0.85 от ФОТ; (789,14 руб.)
СП 48%=60%*0.8 от ФОТ; (557,04 руб.)</t>
  </si>
  <si>
    <t>ФЕРм11-08-001-03
Приказ Минстроя РФ от 30.01.14 №31/пр</t>
  </si>
  <si>
    <t>5,1635
______
0,0115</t>
  </si>
  <si>
    <t>8,84
______
0,97</t>
  </si>
  <si>
    <t>ФЕРм08-02-412-01
1 зона. 4 кв 2015. Индексы НСО к ФЕР в ред 2014 с изм №1,2 (пр 899)
ОЗП=15,9867
ЭМ=8,6621
ЗПМ=15
МАТ=9,6728</t>
  </si>
  <si>
    <t>2,55
______
0,16</t>
  </si>
  <si>
    <t>62,37
______
48,54</t>
  </si>
  <si>
    <t>0,4
40 / 100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</si>
  <si>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2,5 мм2; 100 м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81%=95%*0.85 от ФОТ; (252,22 руб.)
СП 52%=65%*0.8 от ФОТ; (161,92 руб.)</t>
  </si>
  <si>
    <t>ФЕРм08-02-412-01
Приказ Минстроя РФ от 30.01.14 №31/пр</t>
  </si>
  <si>
    <t>0,04
40 / 1000</t>
  </si>
  <si>
    <t>Кабель с медными жилами в изоляции из ПВХ пластиката, с промежуточной оболочкой из резиновой смеси, с наружным покровом из ПВХ пластиката, не поддерживающего горение, ТУ 3521-009-05755714-98: NYM 3х1,5 мм2; 1000 м</t>
  </si>
  <si>
    <t>ФССЦ-501-8436
Приказ Минстроя России от 12.11.14 №703/пр</t>
  </si>
  <si>
    <t>ФЕР01-02-061-01
1 зона. 4 кв 2015. Индексы НСО к ФЕР в ред 2014 с изм №1,2 (пр 899)
ОЗП=15,9946</t>
  </si>
  <si>
    <t>763,31
______
763,31</t>
  </si>
  <si>
    <t>0,0122
(1,1-(0,12+0,24+ПИ*0,1625^2*0,5+ПИ*(0,7625^2-0,1625^2)*0,05)) / 100 * 2</t>
  </si>
  <si>
    <t>Засыпка вручную траншей, пазух котлованов и ям, группа грунтов: 1 (обратная засыпка грунтом); 100 м3 грунта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68%=80%*0.85 от ФОТ; (101,29 руб.)
СП 36%=45%*0.8 от ФОТ; (53,62 руб.)</t>
  </si>
  <si>
    <t>ФЕР01-02-061-01
Приказ Минстроя РФ от 30.01.14 №31/пр</t>
  </si>
  <si>
    <t>ФССЦ-408-0122
Приказ Минстроя России от 12.11.14 №703/пр</t>
  </si>
  <si>
    <t>0,0018
0,09 / 100 * 2</t>
  </si>
  <si>
    <t>Засыпка вручную траншей, пазух котлованов и ям, группа грунтов: 1 (засыпка ковера песком); 100 м3 грунта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68%=80%*0.85 от ФОТ; (14,95 руб.)
СП 36%=45%*0.8 от ФОТ; (7,91 руб.)</t>
  </si>
  <si>
    <t>0,2479
Ф6.р1</t>
  </si>
  <si>
    <t>-0,2479
-Ф6.р1</t>
  </si>
  <si>
    <t>0,5
______
0,05</t>
  </si>
  <si>
    <t>35,46
______
10,57</t>
  </si>
  <si>
    <t>0,00243
((1/3*ПИ*0,05*(0,7625^2+0,1625^2+0,7625*0,1625))-ПИ*0,1625^2*0,05+ПИ*(0,7625^2-0,1625^2)*0,05) / 100 * 2</t>
  </si>
  <si>
    <t>Устройство бетонной подготовки (бетонная отмостка вокруг ковера); 100 м3 бетона, бутобетона и железобетона в деле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(65,24 руб.)
СП 52%=65%*0.8 от ФОТ; (38,12 руб.)</t>
  </si>
  <si>
    <t>0,46
______
0,06</t>
  </si>
  <si>
    <t>2,645
______
0,3335</t>
  </si>
  <si>
    <t>36,62
______
9,55</t>
  </si>
  <si>
    <t>ФЕР08-01-002-01
1 зона. 4 кв 2015. Индексы НСО к ФЕР в ред 2014 с изм №1,2 (пр 899)
ОЗП=15,9776
ЭМ=6,9434
ЗПМ=15,6973
МАТ=9,6348</t>
  </si>
  <si>
    <t>30,31
______
3,5</t>
  </si>
  <si>
    <t>124,27
______
21,61</t>
  </si>
  <si>
    <t>0,174
(ПИ*(0,7625^2-0,1625^2)*0,05) * 2</t>
  </si>
  <si>
    <t>Устройство основания под фундаменты: песчаного (песчаное основание вокруг ковера); 1 м3 основания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(72,4 руб.)
СП 64%=80%*0.8 от ФОТ; (44,56 руб.)</t>
  </si>
  <si>
    <t>ФЕР08-01-002-01
Приказ Минстроя РФ от 30.01.14 №31/пр</t>
  </si>
  <si>
    <t>ФССЦ-101-0594
Мастика битумная кровельная горячая
МАТ=13,9935</t>
  </si>
  <si>
    <t>0,0004
Ф11.р1</t>
  </si>
  <si>
    <t>Мастика битумная кровельная горячая; т</t>
  </si>
  <si>
    <t>ФССЦ-101-0594
Приказ Минстроя России от 12.11.14 №703/пр</t>
  </si>
  <si>
    <t>ФССЦ-113-0246
Эмаль ПФ-115 серая
МАТ=7,6866</t>
  </si>
  <si>
    <t>-0,0004
-Ф11.р1</t>
  </si>
  <si>
    <t>Эмаль ПФ-115 серая; т</t>
  </si>
  <si>
    <t>ФССЦ-113-0246
Приказ Минстроя России от 12.11.14 №703/пр</t>
  </si>
  <si>
    <t>8,809
______
0,023</t>
  </si>
  <si>
    <t>0,94
______
0,04</t>
  </si>
  <si>
    <t>ФЕР13-03-004-26
1 зона. 4 кв 2015. Индексы НСО к ФЕР в ред 2014 с изм №1,2 (пр 899)
ОЗП=15,987
ЭМ=6,4131
ЗПМ=15,7
МАТ=7,6802</t>
  </si>
  <si>
    <t>14,31
______
0,23</t>
  </si>
  <si>
    <t>656,77
______
79,9</t>
  </si>
  <si>
    <t>0,0102
Ф10</t>
  </si>
  <si>
    <t>Окраска металлических огрунтованных поверхностей: эмалью ПФ-115 (окраска ковера горячим битумом); 100 м2 окрашиваемой поверхности
_______________
(За 2 раза ПЗ=2 (ОЗП=2; ЭМ=2 к расх.; ЗПМ=2; МАТ=2 к расх.; ТЗ=2; ТЗМ=2);
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(10,06 руб.)
СП 56%=70%*0.8 от ФОТ; (7,32 руб.)</t>
  </si>
  <si>
    <t>ФЕР13-03-004-26
Приказ Минстроя РФ от 30.01.14 №31/пр</t>
  </si>
  <si>
    <t>ФССЦ-113-2221
Праймер битумный производства «Техно-Николь»
МАТ=5,5901</t>
  </si>
  <si>
    <t>0,0001
Ф10.р1</t>
  </si>
  <si>
    <t>Праймер битумный производства «Техно-Николь»; т</t>
  </si>
  <si>
    <t>ФССЦ-113-2221
Приказ Минстроя России от 12.11.14 №703/пр</t>
  </si>
  <si>
    <t>ФССЦ-113-0021
Грунтовка ГФ-021 красно-коричневая
МАТ=4,7986</t>
  </si>
  <si>
    <t>-0,0001
-Ф10.р1</t>
  </si>
  <si>
    <t>Грунтовка: ГФ-021 красно-коричневая; т</t>
  </si>
  <si>
    <t>ФССЦ-113-0021
Приказ Минстроя России от 12.11.14 №703/пр</t>
  </si>
  <si>
    <t>6,1065
______
0,0115</t>
  </si>
  <si>
    <t>0,66
______
0,02</t>
  </si>
  <si>
    <t>ФЕР13-03-002-04
1 зона. 4 кв 2015. Индексы НСО к ФЕР в ред 2014 с изм №1,2 (пр 899)
ОЗП=15,9826
ЭМ=5,9925
ЗПМ=15,7
МАТ=4,8554</t>
  </si>
  <si>
    <t>10,84
______
0,12</t>
  </si>
  <si>
    <t>278,6
______
65,03</t>
  </si>
  <si>
    <t>0,0102
(2*ПИ*0,1625*0,5) / 100 * 2</t>
  </si>
  <si>
    <t>Огрунтовка металлических поверхностей за один раз: грунтовкой ГФ-021 (огрунтовка ковера праймером); 100 м2 окрашиваемой поверхности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(8,18 руб.)
СП 56%=70%*0.8 от ФОТ; (5,95 руб.)</t>
  </si>
  <si>
    <t>ФЕР13-03-002-04
Приказ Минстроя РФ от 30.01.14 №31/пр</t>
  </si>
  <si>
    <t>0,000544
0,068*8/1000</t>
  </si>
  <si>
    <t>Анкер высоких нагрузок Hilti HSL-3-G: М12/25 (Анкер HSL-3-G М8/20); т</t>
  </si>
  <si>
    <t>ФССЦ-509-4608
прим.
Приказ Минстроя России от 12.11.14 №703/пр</t>
  </si>
  <si>
    <t>ФССЦ-201-0850
Конструкции стальные индивидуальные листовые сварные из стали толщиной 3-10 мм массой до 0,1 т
МАТ=4,5929</t>
  </si>
  <si>
    <t>0,0236
(11,8/1000) * 2</t>
  </si>
  <si>
    <t>Конструкции стальные индивидуальные: листовые сварные из стали толщиной 3-10 мм массой до 0,1 т; т</t>
  </si>
  <si>
    <t>ФССЦ-201-0850
Приказ Минстроя России от 12.11.14 №703/пр</t>
  </si>
  <si>
    <t>ФССЦ-201-0835
Подкладки металлические
МАТ=4,1452</t>
  </si>
  <si>
    <t>-12
-Ф7.р1</t>
  </si>
  <si>
    <t>Подкладки металлические; кг</t>
  </si>
  <si>
    <t>ФССЦ-201-0835
Приказ Минстроя России от 12.11.14 №703/пр</t>
  </si>
  <si>
    <t>ФССЦ-111-0120
Рамка для надписей 55х15 мм
МАТ=13,1481</t>
  </si>
  <si>
    <t>-20
-Ф7.р4</t>
  </si>
  <si>
    <t>Рамка для надписей 55х15 мм; шт.</t>
  </si>
  <si>
    <t>ФССЦ-111-0120
Приказ Минстроя России от 12.11.14 №703/пр</t>
  </si>
  <si>
    <t>ФССЦ-101-2039
Болты с гайками и шайбами оцинкованные, диаметр 12 мм
МАТ=6,5671</t>
  </si>
  <si>
    <t>-0,4756
-Ф7.р3</t>
  </si>
  <si>
    <t>Болты с гайками и шайбами оцинкованные, диаметр: 12 мм; кг</t>
  </si>
  <si>
    <t>ФССЦ-101-2039
Приказ Минстроя России от 12.11.14 №703/пр</t>
  </si>
  <si>
    <t>ФССЦ-101-1111
Прокат рифленый ромбического рифления, шириной от 1 до 1,9 м из горячекатаных листов с обрезными кромками сталь С235, толщиной 4 мм
МАТ=3,9061</t>
  </si>
  <si>
    <t>-0,028
-Ф7.р2</t>
  </si>
  <si>
    <t>Прокат рифленый ромбического рифления, шириной от 1 до 1,9 м из горячекатаных листов с обрезными кромками сталь С235, толщиной: 4 мм; т</t>
  </si>
  <si>
    <t>ФССЦ-101-1111
Приказ Минстроя России от 12.11.14 №703/пр</t>
  </si>
  <si>
    <t>18,08
______
0,18</t>
  </si>
  <si>
    <t>9,039
______
0,092</t>
  </si>
  <si>
    <t>396,08
______
38,68</t>
  </si>
  <si>
    <t>ФЕРм11-06-001-02
1 зона. 4 кв 2015. Индексы НСО к ФЕР в ред 2014 с изм №1,2 (пр 899)
ОЗП=15,9852
ЭМ=8,8222
ЗПМ=15,574
МАТ=4,3149</t>
  </si>
  <si>
    <t>22,45
______
1,24</t>
  </si>
  <si>
    <t>287,39
______
80,09</t>
  </si>
  <si>
    <t>Щиты и пульты, масса: до 100 кг (монтаж наземного ковера с приваренной деталью из стального листа); 1 шт.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68%=80%*0.85 от ФОТ; (1767,36 руб.)
СП 48%=60%*0.8 от ФОТ; (1247,55 руб.)</t>
  </si>
  <si>
    <t>ФЕРм11-06-001-02
Приказ Минстроя РФ от 30.01.14 №31/пр</t>
  </si>
  <si>
    <t>Ковер наземный КНЗ; шт</t>
  </si>
  <si>
    <t>Прайс-лист ООО "Термолайн" на II квартал 2016г.</t>
  </si>
  <si>
    <t>ФССЦ-204-0046
Надбавки к ценам заготовок за сборку и сварку каркасов и сеток пространственных, диаметром 5-6 мм
МАТ=4,2992</t>
  </si>
  <si>
    <t>0,01072
Ф3+Ф4</t>
  </si>
  <si>
    <t>Надбавки к ценам заготовок за сборку и сварку каркасов и сеток: пространственных, диаметром 5-6 мм; т</t>
  </si>
  <si>
    <t>ФССЦ-204-0046
Приказ Минстроя России от 12.11.14 №703/пр</t>
  </si>
  <si>
    <t>ФССЦ-204-0030
Проволока арматурная из низкоуглеродистой стали Вр-I, диаметром 5 мм
МАТ=3,6194</t>
  </si>
  <si>
    <t>0,0088
(2,2*2/1000) * 2</t>
  </si>
  <si>
    <t>Проволока арматурная из низкоуглеродистой стали Вр-I, диаметром: 5 мм; т</t>
  </si>
  <si>
    <t>ФССЦ-204-0030
Приказ Минстроя России от 12.11.14 №703/пр</t>
  </si>
  <si>
    <t>0,00192
(0,06*16/1000) * 2</t>
  </si>
  <si>
    <t>0,4872
Ф2.р1</t>
  </si>
  <si>
    <t>-0,4872
-Ф2.р1</t>
  </si>
  <si>
    <t>-0,0389
-Ф2.р2</t>
  </si>
  <si>
    <t>1,22
______
0,15</t>
  </si>
  <si>
    <t>253,759
______
31,4065</t>
  </si>
  <si>
    <t>116,17
______
31,61</t>
  </si>
  <si>
    <t>ФЕР06-01-001-16
1 зона. 4 кв 2015. Индексы НСО к ФЕР в ред 2014 с изм №1,2 (пр 899)
ОЗП=15,9847
ЭМ=8,1911
ЗПМ=15,5655
МАТ=4,8279</t>
  </si>
  <si>
    <t>2954,67
______
423,05</t>
  </si>
  <si>
    <t>119067,55
______
2164,56</t>
  </si>
  <si>
    <t>0,0048
0,24 / 100 * 2</t>
  </si>
  <si>
    <t>Устройство фундаментных плит железобетонных: плоских; 100 м3 бетона, бутобетона и железобетона в деле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(175,94 руб.)
СП 52%=65%*0.8 от ФОТ; (102,8 руб.)</t>
  </si>
  <si>
    <t>ФЕР06-01-001-16
Приказ Минстроя РФ от 30.01.14 №31/пр</t>
  </si>
  <si>
    <t>0,63
______
0,08</t>
  </si>
  <si>
    <t>50,52
______
13,17</t>
  </si>
  <si>
    <t>0,24
0,12 * 2</t>
  </si>
  <si>
    <t>Устройство основания под фундаменты: песчаного; 1 м3 основания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(99,87 руб.)
СП 64%=80%*0.8 от ФОТ; (61,46 руб.)</t>
  </si>
  <si>
    <t>0,022
(1,1*1,1*0,9) / 100 * 2</t>
  </si>
  <si>
    <t>Разработка грунта вручную в траншеях глубиной до 2 м без креплений с откосами, группа грунтов: 2; 100 м3 грунта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68%=80%*0.85 от ФОТ; (330,38 руб.)
СП 36%=45%*0.8 от ФОТ; (174,91 руб.)</t>
  </si>
  <si>
    <t>Установка ковера наземного</t>
  </si>
  <si>
    <t>ФЕРм11-03-001-01
1 зона. 4 кв 2015. Индексы НСО к ФЕР в ред 2014 с изм №1,2 (пр 899)
ОЗП=15,9786
МАТ=6,2018</t>
  </si>
  <si>
    <t>7,02
______
5,93</t>
  </si>
  <si>
    <t>Приборы, устанавливаемые на металлоконструкциях, щитах и пультах, масса: до 5 кг (монтаж терминала в ковере); 1 шт.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68%=80%*0.85 от ФОТ; (128,96 руб.)
СП 48%=60%*0.8 от ФОТ; (91,03 руб.)</t>
  </si>
  <si>
    <t>ФЕРм11-03-001-01
Приказ Минстроя РФ от 30.01.14 №31/пр</t>
  </si>
  <si>
    <t>Терминал коммутационный КТ-15/ШГ; шт</t>
  </si>
  <si>
    <t>Терминал коммутационный КТ-15; шт</t>
  </si>
  <si>
    <t xml:space="preserve">Раздел 1. </t>
  </si>
  <si>
    <t>1.1.56-16-14-ТС.СОДК</t>
  </si>
  <si>
    <t>ЛОКАЛЬНЫЙ СМЕТНЫЙ РАСЧЕТ  № 1.1.56-16-14-ТС.СОДК.ЛС 3</t>
  </si>
  <si>
    <t>1775,62
______
490,04</t>
  </si>
  <si>
    <t>1460,98
______
490,04</t>
  </si>
  <si>
    <t>733628,05
______
108122,30</t>
  </si>
  <si>
    <t>227,32
______
40,9</t>
  </si>
  <si>
    <t>Итого по разделу 3 Демонтаж</t>
  </si>
  <si>
    <t>61067,25
______
8379,45</t>
  </si>
  <si>
    <t>2,46
______
0,68</t>
  </si>
  <si>
    <t>409,86
______
114,057</t>
  </si>
  <si>
    <t>541,93
______
143,83</t>
  </si>
  <si>
    <t>ФЕР22-01-011-08
1 зона. 4 кв 2015. Индексы НСО к ФЕР в ред 2014 с изм №1,2 (пр 899)
ОЗП=15,999
ЭМ=6,6035
ЗПМ=15,9827
МАТ=5,5601</t>
  </si>
  <si>
    <t>13677,88
______
1499,85</t>
  </si>
  <si>
    <t>17919,93
______
4242,05</t>
  </si>
  <si>
    <t>0,006
6/1000</t>
  </si>
  <si>
    <t>Демонтаж трубопроводов, диаметр труб: 300 мм; 1 км трубопровода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(611,65 руб.)
СП 71%=89%*0.8 от ФОТ; (391,24 руб.)</t>
  </si>
  <si>
    <t>ФЕР22-01-011-08
Приказ Минстроя России от 12.11.14 №703/пр</t>
  </si>
  <si>
    <t>7,74
______
1,5</t>
  </si>
  <si>
    <t>3,8709
______
0,7521</t>
  </si>
  <si>
    <t>2110,34
______
331,38</t>
  </si>
  <si>
    <t>ФЕР24-01-032-04
1 зона. 4 кв 2015. Индексы НСО к ФЕР в ред 2014 с изм №1,2 (пр 899)
ОЗП=15,989
ЭМ=8,7116
ЗПМ=15,9767
МАТ=4,744</t>
  </si>
  <si>
    <t>121,12
______
10,37</t>
  </si>
  <si>
    <t>160,07
______
38,94</t>
  </si>
  <si>
    <t>Демонтаж задвижек, диаметром: 150 мм; 1 компл. задвижек или клапана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(1750,16 руб.)
СП 71%=89%*0.8 от ФОТ; (1119,47 руб.)</t>
  </si>
  <si>
    <t>ФЕР24-01-032-04
Приказ Минстроя России от 11.12.15 №899/пр</t>
  </si>
  <si>
    <t>3,69
______
0,63</t>
  </si>
  <si>
    <t>461,61
______
78,1287</t>
  </si>
  <si>
    <t>968,96
______
120,37</t>
  </si>
  <si>
    <t>ФЕР24-01-002-06
1 зона. 4 кв 2015. Индексы НСО к ФЕР в ред 2014 с изм №1,2 (пр 899)
ОЗП=15,9931
ЭМ=9,7365
ЗПМ=15,9291
МАТ=5,9833</t>
  </si>
  <si>
    <t>12439,82
______
944,58</t>
  </si>
  <si>
    <t>17152,86
______
4713,04</t>
  </si>
  <si>
    <t>0,008
8/1000</t>
  </si>
  <si>
    <t>Демонтаж трубопроводов, диаметр труб: 150 мм; 1 км трубопровода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(802,95 руб.)
СП 71%=89%*0.8 от ФОТ; (513,6 руб.)</t>
  </si>
  <si>
    <t>ФЕР24-01-002-06
Приказ Минстроя России от 12.11.14 №703/пр</t>
  </si>
  <si>
    <t>213,43
______
38,09</t>
  </si>
  <si>
    <t>1836,78
______
327,7638</t>
  </si>
  <si>
    <t>57446,02
______
7783,87</t>
  </si>
  <si>
    <t>ФЕР24-01-002-17
1 зона. 4 кв 2015. Индексы НСО к ФЕР в ред 2014 с изм №1,2 (пр 899)
ОЗП=15,999
ЭМ=9,1454
ЗПМ=15,9419
МАТ=4,9919</t>
  </si>
  <si>
    <t>54056,89
______
4201,93</t>
  </si>
  <si>
    <t>73067,56
______
19010,67</t>
  </si>
  <si>
    <t>0,1162
(108+8,2)/1000</t>
  </si>
  <si>
    <t>Демонтаж трубопроводов, диаметр труб: 900 мм (труба стальная Ø900, опора неподвижная, отвод); 1 км трубопровода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(47870,19 руб.)
СП 71%=89%*0.8 от ФОТ; (30619,67 руб.)</t>
  </si>
  <si>
    <t>ФЕР24-01-002-17
Приказ Минстроя России от 12.11.14 №703/пр</t>
  </si>
  <si>
    <t>Раздел 3. Демонтаж</t>
  </si>
  <si>
    <t>1035,94
______
269,6</t>
  </si>
  <si>
    <t>Итого по разделу 2 Тепловые сети</t>
  </si>
  <si>
    <t>391748,04
______
59516,21</t>
  </si>
  <si>
    <t>ФЕРм39-02-006-44
1 зона. 4 кв 2015. Индексы НСО к ФЕР в ред 2014 с изм №1,2 (пр 899)
ОЗП=15,9864
ЭМ=4,7625
МАТ=7,648</t>
  </si>
  <si>
    <t>83
______
55,84</t>
  </si>
  <si>
    <t>Ультразвуковая дефектоскопия трубопровода одним преобразователем сварных соединений перлитного класса с двух сторон, прозвучивание поперечное, диаметр трубопровода: 920 мм, толщина стенки до 14 мм; 1 стык
_______________
(МДС35 пр.1 т.2 п.4. 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68%=80%*0.85 от ФОТ; (23068,4 руб.)
СП 48%=60%*0.8 от ФОТ; (16283,58 руб.)</t>
  </si>
  <si>
    <t>ФЕРм39-02-006-44
Приказ Минстроя РФ от 30.01.14 №31/пр</t>
  </si>
  <si>
    <t>ФЕРм39-01-004-41
1 зона. 4 кв 2015. Индексы НСО к ФЕР в ред 2014 с изм №1,2 (пр 899)
ОЗП=15,9911
ЭМ=5,268
МАТ=15,9807</t>
  </si>
  <si>
    <t>62,17
______
29,87</t>
  </si>
  <si>
    <t>Зачистка механизированная поверхности сварного соединения и околошовной зоны трубопроводов из углеродистых и легированных сталей до шероховатости не грубее Rz 80 мкм (V3) без снятия выпуклости (усиления) сварного шва, диаметр трубопровода: 920-980 мм, толщина стенки до 10 мм; 1 стык
_______________
(МДС35 пр.1 т.2 п.4. 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68%=80%*0.85 от ФОТ; (12340,67 руб.)
СП 48%=60%*0.8 от ФОТ; (8711,06 руб.)</t>
  </si>
  <si>
    <t>ФЕРм39-01-004-41
Приказ Минстроя РФ от 30.01.14 №31/пр</t>
  </si>
  <si>
    <t>Контроль качества сварных швов</t>
  </si>
  <si>
    <t>ФССЦ-509-0069
Пленка оберточная ПЭКОМ толщиной 0,6 мм
МАТ=3,1442</t>
  </si>
  <si>
    <t>Пленка оберточная ПЭКОМ толщиной 0,6 мм; м2</t>
  </si>
  <si>
    <t>ФССЦ-509-0069
Приказ Минстроя России от 12.11.14 №703/пр</t>
  </si>
  <si>
    <t>0,65
______
1,35</t>
  </si>
  <si>
    <t>108,422
______
225,722</t>
  </si>
  <si>
    <t>1575,09
______
304,98</t>
  </si>
  <si>
    <t>ФЕР22-02-010-08
1 зона. 4 кв 2015. Индексы НСО к ФЕР в ред 2014 с изм №1,2 (пр 899)
ОЗП=15,9969
ЭМ=6,1474
ЗПМ=15,9823
МАТ=2,7071</t>
  </si>
  <si>
    <t>42703,31
______
3180,43</t>
  </si>
  <si>
    <t>180624,87
______
1058,2</t>
  </si>
  <si>
    <t>Нанесение весьма усиленной антикоррозионной изоляции из полимерных липких лент на стальные трубопроводы диаметром: 300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(451,27 руб.)
СП 71%=89%*0.8 от ФОТ; (288,65 руб.)</t>
  </si>
  <si>
    <t>ФЕР22-02-010-08
Приказ Минстроя РФ от 30.01.14 №31/пр</t>
  </si>
  <si>
    <t>30,72
______
99,57</t>
  </si>
  <si>
    <t>465,52
______
1508,708</t>
  </si>
  <si>
    <t>173660,81
______
22957,92</t>
  </si>
  <si>
    <t>ФЕР22-02-010-18
1 зона. 4 кв 2015. Индексы НСО к ФЕР в ред 2014 с изм №1,2 (пр 899)
ОЗП=15,9894
ЭМ=5,7627
ЗПМ=15,9778
МАТ=2,7049</t>
  </si>
  <si>
    <t>456595,76
______
21770,66</t>
  </si>
  <si>
    <t>900138,6
______
4427,1</t>
  </si>
  <si>
    <t>0,066
66/1000</t>
  </si>
  <si>
    <t>Нанесение весьма усиленной антикоррозионной изоляции из полимерных липких лент на стальные трубопроводы диаметром: 1200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(30669,12 руб.)
СП 71%=89%*0.8 от ФОТ; (19617,19 руб.)</t>
  </si>
  <si>
    <t>ФЕР22-02-010-18
Приказ Минстроя РФ от 30.01.14 №31/пр</t>
  </si>
  <si>
    <t>Труба бесшовная, горячедеформированная ГОСТ 8732-78, ГОСТ8731-74, группа В ст.20  325х8; т</t>
  </si>
  <si>
    <t>Заявочная компания 2017 года (заказ № ZПП_031265)
*</t>
  </si>
  <si>
    <t>-6,024
-Ф12.р1</t>
  </si>
  <si>
    <t>Трубы стальные электросварные прямошовные со снятой фаской из стали марок БСт2кп-БСт4кп и БСт2пс-БСт4пс наружный диаметр: 325 мм, толщина стенки 6 мм; м</t>
  </si>
  <si>
    <t>ФССЦ-103-0202
Приказ Минстроя России от 12.11.14 №703/пр</t>
  </si>
  <si>
    <t>4,1
______
1,14</t>
  </si>
  <si>
    <t>683,1
______
190,095</t>
  </si>
  <si>
    <t>903,22
______
239,72</t>
  </si>
  <si>
    <t>22796,46
______
2499,76</t>
  </si>
  <si>
    <t>388499,35
______
7070,09</t>
  </si>
  <si>
    <t>Укладка стальных водопроводных труб с гидравлическим испытанием диаметром: 300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(1019,44 руб.)
СП 71%=89%*0.8 от ФОТ; (652,07 руб.)</t>
  </si>
  <si>
    <t>Трубы стальные электросварные прямошовные и спирально-шовные группы А и Б с сопротивлением по разрыву 38 кгс/мм2, наружный диаметр: 1220 мм, толщина стенки 12 мм (Труба электросварная ГОСТ 20295-85, К52, тип 3 ст.17Г1С-У 1220х12); м</t>
  </si>
  <si>
    <t>ФССЦ-103-0282
*
прим.
Приказ Минстроя России от 12.11.14 №703/пр</t>
  </si>
  <si>
    <t>-66,26
-Ф2.р1</t>
  </si>
  <si>
    <t>Трубы стальные электросварные прямошовные и спирально-шовные группы А и Б с сопротивлением по разрыву 38 кгс/мм2, наружный диаметр: 1220 мм, толщина стенки 12 мм; м</t>
  </si>
  <si>
    <t>ФССЦ-103-0282
Приказ Минстроя России от 12.11.14 №703/пр</t>
  </si>
  <si>
    <t>180,64
______
82,32</t>
  </si>
  <si>
    <t>2737
______
1247,198</t>
  </si>
  <si>
    <t>108081,53
______
18039,93</t>
  </si>
  <si>
    <t>ФЕР22-01-011-18
1 зона. 4 кв 2015. Индексы НСО к ФЕР в ред 2014 с изм №1,2 (пр 899)
ОЗП=15,999
ЭМ=5,9498
ЗПМ=15,9852
МАТ=5,413</t>
  </si>
  <si>
    <t>275235,97
______
17099,09</t>
  </si>
  <si>
    <t>2947845,97
______
28327,95</t>
  </si>
  <si>
    <t>Укладка стальных водопроводных труб с гидравлическим испытанием диаметром: 1200 мм (футляр);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(53227,14 руб.)
СП 71%=89%*0.8 от ФОТ; (34046,19 руб.)</t>
  </si>
  <si>
    <t>ФЕР22-01-011-18
Приказ Минстроя России от 12.11.14 №703/пр</t>
  </si>
  <si>
    <t>ФССЦ-101-3594
Лента полиэтиленовая с липким слоем А50
МАТ=4,0911</t>
  </si>
  <si>
    <t>-1,894
-Ф3.р2</t>
  </si>
  <si>
    <t>Лента полиэтиленовая с липким слоем: А50; кг</t>
  </si>
  <si>
    <t>ФССЦ-101-3594
Приказ Минстроя России от 12.11.14 №703/пр</t>
  </si>
  <si>
    <t>ФССЦ-104-0126
Диоктилфталат
МАТ=7,2375</t>
  </si>
  <si>
    <t>-18
-Ф3.р3</t>
  </si>
  <si>
    <t>Диоктилфталат; кг</t>
  </si>
  <si>
    <t>ФССЦ-104-0126
Приказ Минстроя России от 12.11.14 №703/пр</t>
  </si>
  <si>
    <t>ФССЦ-104-0127
Хлорметилен
МАТ=0,9754</t>
  </si>
  <si>
    <t>-10,8
-Ф3.р4</t>
  </si>
  <si>
    <t>Хлорметилен; кг</t>
  </si>
  <si>
    <t>ФССЦ-104-0127
Приказ Минстроя России от 12.11.14 №703/пр</t>
  </si>
  <si>
    <t>ФССЦ-104-0133
Компонент А системы жидких компонентов для напыления ППУ
МАТ=2,0939</t>
  </si>
  <si>
    <t>-154,2
-Ф3.р5</t>
  </si>
  <si>
    <t>Компонент А системы жидких компонентов для напыления ППУ; кг</t>
  </si>
  <si>
    <t>ФССЦ-104-0133
Приказ Минстроя России от 12.11.14 №703/пр</t>
  </si>
  <si>
    <t>ФССЦ-104-0134
Компонент Б системы жидких компонентов для напыления ППУ
МАТ=2,1083</t>
  </si>
  <si>
    <t>-148,2
-Ф3.р6</t>
  </si>
  <si>
    <t>Компонент Б системы жидких компонентов для напыления ППУ; кг</t>
  </si>
  <si>
    <t>ФССЦ-104-0134
Приказ Минстроя России от 12.11.14 №703/пр</t>
  </si>
  <si>
    <t>ФССЦ-113-0307
Пленка полиэтиленовая толщиной 0,2-0,5 мм
МАТ=4,6436</t>
  </si>
  <si>
    <t>-0,0022
-Ф3.р7</t>
  </si>
  <si>
    <t>Пленка полиэтиленовая толщиной: 0,2-0,5 мм; т</t>
  </si>
  <si>
    <t>ФССЦ-113-0307
Приказ Минстроя России от 12.11.14 №703/пр</t>
  </si>
  <si>
    <t>ФЕР26-01-021-01
1 зона. 4 кв 2015. Индексы НСО к ФЕР в ред 2014 с изм №1,2 (пр 899)
ОЗП=15,9827
ЭМ=5,6037
МАТ=2,1819</t>
  </si>
  <si>
    <t>5744,05
______
365,4</t>
  </si>
  <si>
    <t>Изоляция плоских и криволинейных поверхностей из пенополиуретана методом напыления  (для комплекта заделки стыков); 1 м3 изоляции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85%=100%*0.85 от ФОТ; (17870,67 руб.)
СП 56%=70%*0.8 от ФОТ; (11773,62 руб.)</t>
  </si>
  <si>
    <t>ФЕР26-01-021-01
Приказ Минстроя РФ от 30.01.14 №31/пр</t>
  </si>
  <si>
    <t>Комплект заделки стыков  КЗС (ЭС) с муфтой 920/1100 Комплект:компонент, пробки,стойки, гильза обжимная, припой, лента сварная, муфта термоусажив. 700мм; шт</t>
  </si>
  <si>
    <t>Опора скользящая СПОк-920/1100.100 ст.09Г2С серия 1-487-1997.00.000 покрытие ГФ-021 2 слоя; шт</t>
  </si>
  <si>
    <t>Элемент трубопровода концевой  с кабелем вывода ст 920-1-ППУ-ПЭ ГОСТ 30732-2006; шт</t>
  </si>
  <si>
    <t>Отвод Ст920х10-90°-1-ППУ-ПЭ ГОСТ30732-2006; шт</t>
  </si>
  <si>
    <t>ФССЦ-103-0985
Трубы стальные в пенополиуретановой изоляции при условном давлении 1,6 МПа t 150 С наружный диаметр 920 мм толщина стенки 12 мм
МАТ=2,6177</t>
  </si>
  <si>
    <t>Трубы стальные в пенополиуретановой изоляции при условном давлении 1,6 МПа t 150 С наружный диаметр: 920 мм толщина стенки 12 мм (Труба ст.920х10-1-ППУ-ПЭ/1100 ст.17Г1С-У,   ГОСТ 30732-2006); м</t>
  </si>
  <si>
    <t>-44,65
-Ф1.р1</t>
  </si>
  <si>
    <t>Трубы стальные электросварные прямошовные и спирально-шовные группы А и Б с сопротивлением по разрыву 38 кгс/мм2, наружный диаметр: 920 мм, толщина стенки 12 мм; м</t>
  </si>
  <si>
    <t>ФССЦ-103-0263
Приказ Минстроя России от 12.11.14 №703/пр</t>
  </si>
  <si>
    <t>ФССЦ-201-0888
Опоры скользящие и катковые, крепежные детали, хомуты
МАТ=4,0083</t>
  </si>
  <si>
    <t>-0,1069
-Ф1.р2</t>
  </si>
  <si>
    <t>Опоры скользящие и катковые, крепежные детали, хомуты; т</t>
  </si>
  <si>
    <t>ФССЦ-201-0888
Приказ Минстроя России от 12.11.14 №703/пр</t>
  </si>
  <si>
    <t>ФССЦ-201-0889
Опоры неподвижные из горячекатаных профилей для трубопроводов
МАТ=4,7608</t>
  </si>
  <si>
    <t>-0,0284
-Ф1.р3</t>
  </si>
  <si>
    <t>Опоры неподвижные из горячекатаных профилей для трубопроводов; т</t>
  </si>
  <si>
    <t>ФССЦ-201-0889
Приказ Минстроя России от 12.11.14 №703/пр</t>
  </si>
  <si>
    <t>138,06
______
24,64</t>
  </si>
  <si>
    <t>3061,3
______
546,273</t>
  </si>
  <si>
    <t>37160,29
______
5035,18</t>
  </si>
  <si>
    <t>90094,82
______
7003,22</t>
  </si>
  <si>
    <t>2092609,72
______
31684,46</t>
  </si>
  <si>
    <t>0,0451
(30+6,3+8,8)/1000</t>
  </si>
  <si>
    <t>Прокладка трубопроводов в непроходном канале при условном давлении 1,6 МПа, температуре 150°С, диаметр труб: 900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(30965,95 руб.)
СП 71%=89%*0.8 от ФОТ; (19807,05 руб.)</t>
  </si>
  <si>
    <t>ФЕР22-05-003-13
1 зона. 4 кв 2015. Индексы НСО к ФЕР в ред 2014 с изм №1,2 (пр 899)
ОЗП=15,9885
ЭМ=8,9827
МАТ=11,5943</t>
  </si>
  <si>
    <t>10119,4
______
1526,69</t>
  </si>
  <si>
    <t>0,66
66 / 100</t>
  </si>
  <si>
    <t>Протаскивание в футляр стальных труб диаметром: 900 мм; 100 м трубы, уложенной в футляр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(17882,43 руб.)
СП 71%=89%*0.8 от ФОТ; (11438,31 руб.)</t>
  </si>
  <si>
    <t>ФЕР22-05-003-13
Приказ Минстроя РФ от 30.01.14 №31/пр</t>
  </si>
  <si>
    <t>-66,26
-Ф7.р1</t>
  </si>
  <si>
    <t>Трубы стальные электросварные прямошовные и спирально-шовные группы А и Б с сопротивлением по разрыву 38 кгс/мм2, наружный диаметр: 920 мм, толщина стенки 10 мм; м</t>
  </si>
  <si>
    <t>ФССЦ-103-0261
Приказ Минстроя России от 12.11.14 №703/пр</t>
  </si>
  <si>
    <t>129,79
______
60,58</t>
  </si>
  <si>
    <t>1966,5
______
917,8725</t>
  </si>
  <si>
    <t>51958,34
______
12938,48</t>
  </si>
  <si>
    <t>ФЕР22-01-011-15
1 зона. 4 кв 2015. Индексы НСО к ФЕР в ред 2014 с изм №1,2 (пр 899)
ОЗП=15,999
ЭМ=6,633
ЗПМ=15,9864
МАТ=4,6965</t>
  </si>
  <si>
    <t>118686,5
______
12262,77</t>
  </si>
  <si>
    <t>1792481,69
______
20353,28</t>
  </si>
  <si>
    <t>Укладка стальных водопроводных труб с гидравлическим испытанием диаметром: 900 мм (Бесканальная прокладка в футляре);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(38217,52 руб.)
СП 71%=89%*0.8 от ФОТ; (24445,44 руб.)</t>
  </si>
  <si>
    <t>ФЕР22-01-011-15
прим.
Приказ Минстроя России от 12.11.14 №703/пр</t>
  </si>
  <si>
    <t>Раздел 2. Тепловые сети</t>
  </si>
  <si>
    <t>512,36
______
179,54</t>
  </si>
  <si>
    <t>Итого по разделу 1 Теплофикационные камеры ТК 1106 и ТК1107</t>
  </si>
  <si>
    <t>280812,76
______
40226,64</t>
  </si>
  <si>
    <t>ФССЦ-101-5355
Мастика битумно-полимерная обмазочная гидроизоляционная 'Славянка', холодного применения
МАТ=5,1547</t>
  </si>
  <si>
    <t>0,002
2/1000</t>
  </si>
  <si>
    <t>Мастика битумно-полимерная обмазочная гидроизоляционная "Славянка", холодного применения (МКТН); т</t>
  </si>
  <si>
    <t>ФССЦ-101-5355
прим.
Приказ Минстроя России от 12.11.14 №703/пр</t>
  </si>
  <si>
    <t>ФССЦ-101-1701
Гермит (шнур диаметром 40 мм)
МАТ=6,0325</t>
  </si>
  <si>
    <t>146,615
(1,4*100+0,315*21)</t>
  </si>
  <si>
    <t>Гермит (шнур диаметром 40 мм) ПРП-40К-50.400, ПРП-40К-20.400 (круглый); кг</t>
  </si>
  <si>
    <t>ФССЦ-101-1701
прим.
Приказ Минстроя России от 12.11.14 №703/пр</t>
  </si>
  <si>
    <t>ФССЦ-101-0596
Мастика битумно-кукерсольная холодная
МАТ=4,763</t>
  </si>
  <si>
    <t>-0,0055
-Ф19.р1</t>
  </si>
  <si>
    <t>Мастика битумно-кукерсольная холодная; т</t>
  </si>
  <si>
    <t>ФССЦ-101-0596
Приказ Минстроя России от 12.11.14 №703/пр</t>
  </si>
  <si>
    <t>ФССЦ-101-1355
Цемент гипсоглиноземистый расширяющийся
МАТ=7,6584</t>
  </si>
  <si>
    <t>-0,0168
-Ф19.р2</t>
  </si>
  <si>
    <t>Цемент гипсоглиноземистый расширяющийся; т</t>
  </si>
  <si>
    <t>ФССЦ-101-1355
Приказ Минстроя России от 12.11.14 №703/пр</t>
  </si>
  <si>
    <t>-49,2
-Ф19.р3</t>
  </si>
  <si>
    <t>ФЕР16-07-006-04
1 зона. 4 кв 2015. Индексы НСО к ФЕР в ред 2014 с изм №1,2 (пр 899)
ОЗП=15,9876
ЭМ=11,2643
МАТ=4,8274</t>
  </si>
  <si>
    <t>161,48
______
37,13</t>
  </si>
  <si>
    <t>Заделка сальников при проходе труб через фундаменты или стены подвала диаметром: до 400 мм (900 мм); 1 сальник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109%=128%*0.85 от ФОТ; (2588,44 руб.)
СП 66%=83%*0.8 от ФОТ; (1567,32 руб.)</t>
  </si>
  <si>
    <t>ФЕР16-07-006-04
прим.
Приказ Минстроя РФ от 30.01.14 №31/пр</t>
  </si>
  <si>
    <t>-0,0019
-Ф21.р1</t>
  </si>
  <si>
    <t>-0,0056
-Ф21.р2</t>
  </si>
  <si>
    <t>-19,4
-Ф21.р3</t>
  </si>
  <si>
    <t>ФЕР16-07-006-03
1 зона. 4 кв 2015. Индексы НСО к ФЕР в ред 2014 с изм №1,2 (пр 899)
ОЗП=15,9882
МАТ=4,8</t>
  </si>
  <si>
    <t>127,32
______
31,4</t>
  </si>
  <si>
    <t>Заделка сальников при проходе труб через фундаменты или стены подвала диаметром: до 300 мм; 1 сальник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109%=128%*0.85 от ФОТ; (1094,25 руб.)
СП 66%=83%*0.8 от ФОТ; (662,57 руб.)</t>
  </si>
  <si>
    <t>ФЕР16-07-006-03
Приказ Минстроя РФ от 30.01.14 №31/пр</t>
  </si>
  <si>
    <t>-0,0008
-Ф20.р1</t>
  </si>
  <si>
    <t>-0,0015
-Ф20.р2</t>
  </si>
  <si>
    <t>-6,8
-Ф20.р3</t>
  </si>
  <si>
    <t>ФЕР16-07-006-02
1 зона. 4 кв 2015. Индексы НСО к ФЕР в ред 2014 с изм №1,2 (пр 899)
ОЗП=15,9841
МАТ=4,7653</t>
  </si>
  <si>
    <t>91,39
______
24,62</t>
  </si>
  <si>
    <t>Заделка сальников при проходе труб через фундаменты или стены подвала диаметром: до 200 мм; 1 сальник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109%=128%*0.85 от ФОТ; (428,97 руб.)
СП 66%=83%*0.8 от ФОТ; (259,74 руб.)</t>
  </si>
  <si>
    <t>ФЕР16-07-006-02
Приказ Минстроя РФ от 30.01.14 №31/пр</t>
  </si>
  <si>
    <t>1,17
______
2,67</t>
  </si>
  <si>
    <t>83,904
______
190,854</t>
  </si>
  <si>
    <t>3072,66
______
601,81</t>
  </si>
  <si>
    <t>ФЕР22-02-010-06
1 зона. 4 кв 2015. Индексы НСО к ФЕР в ред 2014 с изм №1,2 (пр 899)
ОЗП=15,99
ЭМ=6,1691
ЗПМ=15,974
МАТ=2,7083</t>
  </si>
  <si>
    <t>35576,61
______
2691,05</t>
  </si>
  <si>
    <t>128632,51
______
844,08</t>
  </si>
  <si>
    <t>0,014
14/1000</t>
  </si>
  <si>
    <t>Нанесение весьма усиленной антикоррозионной изоляции из полимерных липких лент на стальные трубопроводы диаметром: 200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(877,75 руб.)
СП 71%=89%*0.8 от ФОТ; (561,45 руб.)</t>
  </si>
  <si>
    <t>ФЕР22-02-010-06
Приказ Минстроя РФ от 30.01.14 №31/пр</t>
  </si>
  <si>
    <t>ФССЦ-104-0189
Маты прошивные из минеральной ваты в обкладках из стеклоткани М3-100 (ГОСТ 21880-94), негорючие, толщина 60 мм
МАТ=2,8957</t>
  </si>
  <si>
    <t>5,625
4,5*1,25</t>
  </si>
  <si>
    <t>Маты прошивные из минеральной ваты: в обкладках из стеклоткани М3-100 (ГОСТ 21880-94), негорючие, толщина 60 мм (толщина 100 мм); м3</t>
  </si>
  <si>
    <t>ФССЦ-104-0189
прим.
Приказ Минстроя России от 12.11.14 №703/пр</t>
  </si>
  <si>
    <t>ФССЦ-104-0009
Маты прошивные из минеральной ваты без обкладок М-100, толщина 60 мм
МАТ=2,9396</t>
  </si>
  <si>
    <t>-6,93
-Ф17.р1</t>
  </si>
  <si>
    <t>Маты прошивные из минеральной ваты: без обкладок М-100, толщина 60 мм; м3</t>
  </si>
  <si>
    <t>ФССЦ-104-0009
Приказ Минстроя России от 12.11.14 №703/пр</t>
  </si>
  <si>
    <t>ФЕР26-01-009-01
1 зона. 4 кв 2015. Индексы НСО к ФЕР в ред 2014 с изм №1,2 (пр 899)
ОЗП=15,9965
ЭМ=11,0992
МАТ=3,0778</t>
  </si>
  <si>
    <t>1598,26
______
211,58</t>
  </si>
  <si>
    <t>Изоляция трубопроводов: матами минераловатными марок 75, 100, плитами минераловатными на синтетическом связующем марки 75; 1 м3 изоляции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85%=100%*0.85 от ФОТ; (12945,68 руб.)
СП 56%=70%*0.8 от ФОТ; (8528,92 руб.)</t>
  </si>
  <si>
    <t>ФЕР26-01-009-01
Приказ Минстроя РФ от 30.01.14 №31/пр</t>
  </si>
  <si>
    <t>0,0054
5,4/1000</t>
  </si>
  <si>
    <t>Мастика Вектор-1214 антикоррозийная; т</t>
  </si>
  <si>
    <t>ФССЦ-101-3227
Приказ Минстроя России от 12.11.14 №703/пр</t>
  </si>
  <si>
    <t>ФССЦ-101-1795
Краска БТ-177 серебристая
МАТ=8,152</t>
  </si>
  <si>
    <t>-0,0041
-Ф16.р1</t>
  </si>
  <si>
    <t>Краска БТ-177 серебристая; т</t>
  </si>
  <si>
    <t>ФССЦ-101-1795
Приказ Минстроя России от 12.11.14 №703/пр</t>
  </si>
  <si>
    <t>1,49
______
0,01</t>
  </si>
  <si>
    <t>3,312
______
0,0115</t>
  </si>
  <si>
    <t>39,44
______
0,81</t>
  </si>
  <si>
    <t>ФЕР13-03-004-23
1 зона. 4 кв 2015. Индексы НСО к ФЕР в ред 2014 с изм №1,2 (пр 899)
ОЗП=15,9888
ЭМ=6,2424
ЗПМ=15,7
МАТ=8,0233</t>
  </si>
  <si>
    <t>14,04
______
0,12</t>
  </si>
  <si>
    <t>244,86
______
30,04</t>
  </si>
  <si>
    <t>0,45
45/100</t>
  </si>
  <si>
    <t>Окраска металлических огрунтованных поверхностей: краской БТ-177 серебристой  ("Вектор-1214"); 100 м2 окрашиваемой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77%=90%*0.85 от ФОТ; (167,04 руб.)
СП 56%=70%*0.8 от ФОТ; (121,48 руб.)</t>
  </si>
  <si>
    <t>ФЕР13-03-004-23
прим.
Приказ Минстроя РФ от 30.01.14 №31/пр</t>
  </si>
  <si>
    <t>Мастика Вектор-1025 антикоррозийная, цвет красно-коричневый; кг</t>
  </si>
  <si>
    <t>ФССЦ-101-6558
Приказ Минстроя России от 12.11.14 №703/пр</t>
  </si>
  <si>
    <t>-0,0108
-Ф15.р1</t>
  </si>
  <si>
    <t>5,5
______
0,01</t>
  </si>
  <si>
    <t>12,213
______
0,023</t>
  </si>
  <si>
    <t>58,49
______
1,62</t>
  </si>
  <si>
    <t>557,19
______
130,07</t>
  </si>
  <si>
    <t>Огрунтовка металлических поверхностей за два раза: грунтовкой ГФ-021 ("Вектор-1025"); 100 м2 окрашиваемой поверхности
_______________
(на изменен. кол-во слоя ОЗП=2; ЭМ=2 к расх.; ЗПМ=2; МАТ=2 к расх.; ТЗ=2; ТЗМ=2;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77%=90%*0.85 от ФОТ; (721,54 руб.)
СП 56%=70%*0.8 от ФОТ; (524,76 руб.)</t>
  </si>
  <si>
    <t>ФЕР13-03-002-04
прим.
Приказ Минстроя РФ от 30.01.14 №31/пр</t>
  </si>
  <si>
    <t>Тепло-гидроизоляция трубопроводов</t>
  </si>
  <si>
    <t>Отвод П45-219х8-20 ГОСТ 17375-2001; шт</t>
  </si>
  <si>
    <t>Отвод П90-219х8-20 ГОСТ 17375-2001; шт</t>
  </si>
  <si>
    <t>ФССЦ-103-1009
Фасонные стальные сварные части, диаметр до 800 мм
МАТ=8,0778</t>
  </si>
  <si>
    <t>-0,06
-Ф6.р1</t>
  </si>
  <si>
    <t>Фасонные стальные сварные части, диаметр: до 800 мм; т</t>
  </si>
  <si>
    <t>ФССЦ-103-1009
Приказ Минстроя России от 12.11.14 №703/пр</t>
  </si>
  <si>
    <t>24,41
______
7,12</t>
  </si>
  <si>
    <t>406,87
______
118,634</t>
  </si>
  <si>
    <t>6368,25
______
1535,64</t>
  </si>
  <si>
    <t>ФЕР22-03-001-05
1 зона. 4 кв 2015. Индексы НСО к ФЕР в ред 2014 с изм №1,2 (пр 899)
ОЗП=15,9819
ЭМ=6,5871
ЗПМ=15,9807
МАТ=7,5422</t>
  </si>
  <si>
    <t>16112,94
______
1601,56</t>
  </si>
  <si>
    <t>26973,28
______
4512,19</t>
  </si>
  <si>
    <t>0,06
60/1000</t>
  </si>
  <si>
    <t>Установка фасонных частей стальных сварных диаметром: 100-250 мм; 1 т фасонных частей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(6507,31 руб.)
СП 71%=89%*0.8 от ФОТ; (4162,33 руб.)</t>
  </si>
  <si>
    <t>ФЕР22-03-001-05
Приказ Минстроя РФ от 30.01.14 №31/пр</t>
  </si>
  <si>
    <t>Отвод 90°  920х14-2,5 R -920 ст.09Г2С ТС-583.000-250 серия 5.903-13 выпуск 1; шт</t>
  </si>
  <si>
    <t>ФССЦ-103-1010
Фасонные стальные сварные части, диаметр свыше 800 мм
МАТ=5,5673</t>
  </si>
  <si>
    <t>-1,983
-Ф5.р1</t>
  </si>
  <si>
    <t>Фасонные стальные сварные части, диаметр: свыше 800 мм; т</t>
  </si>
  <si>
    <t>ФССЦ-103-1010
Приказ Минстроя России от 12.11.14 №703/пр</t>
  </si>
  <si>
    <t>213,7
______
122,88</t>
  </si>
  <si>
    <t>107,778
______
61,9735</t>
  </si>
  <si>
    <t>196510,07
______
27758,05</t>
  </si>
  <si>
    <t>ФЕР22-03-001-07
1 зона. 4 кв 2015. Индексы НСО к ФЕР в ред 2014 с изм №1,2 (пр 899)
ОЗП=15,982
ЭМ=5,8454
ЗПМ=15,9756
МАТ=5,4746</t>
  </si>
  <si>
    <t>16954,76
______
876,3</t>
  </si>
  <si>
    <t>23479,85
______
1195,25</t>
  </si>
  <si>
    <t>1,9828
495,7*4/1000</t>
  </si>
  <si>
    <t>Установка фасонных частей стальных сварных диаметром: 900-1600 мм (отвод); 1 т фасонных частей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(72854,35 руб.)
СП 71%=89%*0.8 от ФОТ; (46600,53 руб.)</t>
  </si>
  <si>
    <t>ФЕР22-03-001-07
Приказ Минстроя РФ от 30.01.14 №31/пр</t>
  </si>
  <si>
    <t>Тройник сварной переходной 920х14-219х9-2,5 ст.09Г2С ТС-588.000-137 серия 5.903-13 выпуск 1; шт</t>
  </si>
  <si>
    <t>-0,4744
-Ф4.р1</t>
  </si>
  <si>
    <t>51,13
______
29,4</t>
  </si>
  <si>
    <t>47012,57
______
6640,76</t>
  </si>
  <si>
    <t>0,47436
237,18*2/1000</t>
  </si>
  <si>
    <t>Установка фасонных частей стальных сварных диаметром: 900-1600 мм (тройник); 1 т фасонных частей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(17429,49 руб.)
СП 71%=89%*0.8 от ФОТ; (11148,59 руб.)</t>
  </si>
  <si>
    <t>Опора скользящая 219 Ст.09Г2С ТС-624.000-003 серия 5.903-13 выпуск 8-95 покрытие ГФ-021 в 2 слоя; шт</t>
  </si>
  <si>
    <t>Труба бесшовная, горячедеформированная ГОСТ 8732-78, ГОСТ8731-74, группа В ст.20 219х10; т</t>
  </si>
  <si>
    <t>Труба бесшовная, горячедеформированная ГОСТ 8732-78, ГОСТ8731-74, группа В ст.20 219х8; т</t>
  </si>
  <si>
    <t>-9,4
-Ф14.р1</t>
  </si>
  <si>
    <t>Трубы стальные бесшовные, горячедеформированные со снятой фаской из стали марок 15, 20, 25, наружным диаметром: 219 мм, толщина стенки 7 мм; м</t>
  </si>
  <si>
    <t>ФССЦ-103-0470
Приказ Минстроя России от 12.11.14 №703/пр</t>
  </si>
  <si>
    <t>-0,0094
-Ф14.р2</t>
  </si>
  <si>
    <t>-0,003
-Ф14.р3</t>
  </si>
  <si>
    <t>7,75
______
1,38</t>
  </si>
  <si>
    <t>824,55
______
146,786</t>
  </si>
  <si>
    <t>2071,81
______
269,53</t>
  </si>
  <si>
    <t>ФЕР24-01-002-07
1 зона. 4 кв 2015. Индексы НСО к ФЕР в ред 2014 с изм №1,2 (пр 899)
ОЗП=15,9931
ЭМ=9,5584
ЗПМ=15,9333
МАТ=7,0573</t>
  </si>
  <si>
    <t>23058,77
______
1799,6</t>
  </si>
  <si>
    <t>266454,34
______
8418,66</t>
  </si>
  <si>
    <t>0,0094
(7,4+2)/1000</t>
  </si>
  <si>
    <t>Прокладка трубопроводов в непроходном канале при условном давлении 1,6 МПа, температуре 150°С, диаметр труб: 200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(1704,02 руб.)
СП 71%=89%*0.8 от ФОТ; (1089,96 руб.)</t>
  </si>
  <si>
    <t>ФЕР24-01-002-07
Приказ Минстроя России от 12.11.14 №703/пр</t>
  </si>
  <si>
    <t>-6,626
-Ф18.р1</t>
  </si>
  <si>
    <t>Трубы стальные электросварные прямошовные со снятой фаской из стали марок БСт2кп-БСт4кп и БСт2пс-БСт4пс наружный диаметр: 219 мм, толщина стенки 5 мм; м</t>
  </si>
  <si>
    <t>ФССЦ-103-0189
Приказ Минстроя России от 12.11.14 №703/пр</t>
  </si>
  <si>
    <t>3,71
______
0,92</t>
  </si>
  <si>
    <t>562,35
______
139,6905</t>
  </si>
  <si>
    <t>746,99
______
194,51</t>
  </si>
  <si>
    <t>ФЕР22-01-011-06
1 зона. 4 кв 2015. Индексы НСО к ФЕР в ред 2014 с изм №1,2 (пр 899)
ОЗП=15,999
ЭМ=6,5736
ЗПМ=15,9826
МАТ=4,7285</t>
  </si>
  <si>
    <t>17217,35
______
1843,91</t>
  </si>
  <si>
    <t>224679,25
______
5820,32</t>
  </si>
  <si>
    <t>0,0066
6,6/1000</t>
  </si>
  <si>
    <t>Укладка стальных водопроводных труб с гидравлическим испытанием диаметром: 200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(898,1 руб.)
СП 71%=89%*0.8 от ФОТ; (574,46 руб.)</t>
  </si>
  <si>
    <t>ФЕР22-01-011-06
Приказ Минстроя России от 12.11.14 №703/пр</t>
  </si>
  <si>
    <t>Опора неподвижная щитовая 920 ст.09Г2С ТС-666.00.00-16 серия 5.903-13 выпуск 7-95 покрытие ГФ-021 в 2 слоя; шт</t>
  </si>
  <si>
    <t>Трубы стальные электросварные прямошовные и спирально-шовные группы А и Б с сопротивлением по разрыву 38 кгс/мм2, наружный диаметр: 920 мм, толщина стенки 10 мм (Труба электросварная ТУ 1303-002-08620133-01 ст.17Г1С-У, 920х10); м</t>
  </si>
  <si>
    <t>-13,86
-Ф10.р1</t>
  </si>
  <si>
    <t>-0,0332
-Ф10.р2</t>
  </si>
  <si>
    <t>-0,0088
-Ф10.р3</t>
  </si>
  <si>
    <t>42,86
______
7,65</t>
  </si>
  <si>
    <t>11535,34
______
1563,03</t>
  </si>
  <si>
    <t>Прокладка трубопроводов в непроходном канале при условном давлении 1,6 МПа, температуре 150°С, диаметр труб: 900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(9612,49 руб.)
СП 71%=89%*0.8 от ФОТ; (6148,53 руб.)</t>
  </si>
  <si>
    <t>Задвижка 30с64нж стальная клиновая с выдвижным шпинделем под приварку  ДУ 200 РУ 25 Т=450 вода пар; шт</t>
  </si>
  <si>
    <t>-4
-Ф25.р1</t>
  </si>
  <si>
    <t>Задвижки клиновые с выдвижным шпинделем фланцевые для воды, пара и нефтепродуктов давлением 1,6 МПа (16 кгс/см2) 30с41нж (ЗКЛ2-16) диаметром 200 мм; шт.</t>
  </si>
  <si>
    <t>ФССЦ-302-1714
Приказ Минстроя России от 11.12.15 №899/пр</t>
  </si>
  <si>
    <t>37,08
______
7,5</t>
  </si>
  <si>
    <t>9,269
______
1,8745</t>
  </si>
  <si>
    <t>10069,44
______
1660,88</t>
  </si>
  <si>
    <t>ФЕР24-01-032-05
1 зона. 4 кв 2015. Индексы НСО к ФЕР в ред 2014 с изм №1,2 (пр 899)
ОЗП=15,9907
ЭМ=8,355
ЗПМ=15,969
МАТ=4,7236</t>
  </si>
  <si>
    <t>301,3
______
26</t>
  </si>
  <si>
    <t>3875,23
______
93,24</t>
  </si>
  <si>
    <t>Установка задвижек или клапанов стальных для горячей воды и пара диаметром: 200 мм; 1 компл. задвижек или клапана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ТЗМ=1,15)
_______________
НР 111%=130%*0.85 от ФОТ; (8463,62 руб.)
СП 71%=89%*0.8 от ФОТ; (5413,66 руб.)</t>
  </si>
  <si>
    <t>ФЕР24-01-032-05
Приказ Минстроя России от 11.12.15 №899/пр</t>
  </si>
  <si>
    <t>Раздел 1. Теплофикационные камеры ТК 1106 и ТК1107</t>
  </si>
  <si>
    <t>Составлен в ценахпо состоянию 4 квартал 2015г.</t>
  </si>
  <si>
    <t>1.1.56-16-14-ТС</t>
  </si>
  <si>
    <t>ЛОКАЛЬНЫЙ СМЕТНЫЙ РАСЧЕТ  № 1.1.56-16-14-ТС.ЛС 4</t>
  </si>
  <si>
    <t>ФССЦ-302-1714
Задвижки клиновые с выдвижным шпинделем фланцевые для воды, пара и нефтепродуктов давлением 1,6 МПа
МАТ=4,7238</t>
  </si>
  <si>
    <t>ФССЦ-103-0263
Трубы стальные электросварные прямошовные и спирально-шовные 
МАТ=5,0195</t>
  </si>
  <si>
    <t>ФССЦ-103-0189
Трубы стальные электросварные прямошовные со снятой фаской из стали 
МАТ=4,7266</t>
  </si>
  <si>
    <t>ФССЦ-103-0470
Трубы стальные бесшовные, горячедеформированные со снятой фаской из стали 
МАТ=7,2823</t>
  </si>
  <si>
    <t>ФССЦ-103-0261
Трубы стальные электросварные прямошовные и спирально-шовные 
МАТ=4,6949</t>
  </si>
  <si>
    <t xml:space="preserve">ФССЦ-103-0985
*
</t>
  </si>
  <si>
    <t xml:space="preserve">ФССЦ-103-0261
*
</t>
  </si>
  <si>
    <t>ФССЦ-103-0261
Трубы стальные электросварные прямошовные и спирально-шовные м
МАТ=4,6949</t>
  </si>
  <si>
    <t>ФССЦ-103-0282
Трубы стальные электросварные прямошовные и спирально-шовные 
МАТ=5,416</t>
  </si>
  <si>
    <t>ФССЦ-103-0202
Трубы стальные электросварные прямошовные со снятой фаской из стали 
МАТ=5,5663</t>
  </si>
  <si>
    <t>Теплотрасса ул. Б-Хмельницкого, Дунаевского, Объединения, Калин.Сосновый бор, ул. Даргомыжского, тер-я завода №63, Кр.пр., Дачная, Д.Ковальчук до ТК1303А, Калинин., Заельцовский район. Участок от ТК-1106 до ТК-1107. Монтаж трубопроводов (ТС)</t>
  </si>
  <si>
    <t>Теплотрасса ул. Б-Хмельницкого, Дунаевского, Объединения, Калин. Сосновый бор, ул. Даргомыжского, тер-я завода №63, Кр.пр., Дачная, Д. Ковальчук до ТК1303А, Калинин. Заельцовский район. Участок от ТК-1106 до ТК-1107</t>
  </si>
  <si>
    <t>ФССЦ-501-8436
Кабель с медными жилами в изоляции из ПВХ пластиката, с промежуточной оболочкой из резиновой смеси, с наружным покровом из ПВХ пластиката, 
МАТ=2,5441</t>
  </si>
  <si>
    <t>ФССЦ-103-0054
Трубы стальные сварные водогазопроводные с резьбой оцинкованные 
МАТ=3,3843</t>
  </si>
  <si>
    <t>ФССЦ-204-0064
Детали закладные и накладные изготовленные с применением сварки, гнутья, сверления 
МАТ=5,6089</t>
  </si>
  <si>
    <t>Теплотрасса ул. Б-Хмельницкого, Дунаевского, Объединения, Калин.Сосновый бор, ул.Даргомыжского, тер-я завода №63, Кр.пр.,Дачная, Д.Ковальчук до ТК1303А, Калинин. Заельцовский район. Участок от ТК-1106 до ТК-1107. Строительные работы (КЖ)</t>
  </si>
  <si>
    <t>Теплотрасса ул. Б-Хмельницкого, Дунаевского, Объединения, Калин.Сосновый бор, ул.Даргомыжского, тер-я завода №63, Кр.пр.,Дачная, Д.Ковальчук до ТК1303А, Калинин., Заельцовский район. Участок от ТК-1106 до ТК-1107. Подготовка территории строительства (ПОС)</t>
  </si>
  <si>
    <t xml:space="preserve">Итого по Главе 2. </t>
  </si>
  <si>
    <t>Устройство камер со стенками: из монолитного бетона (демонтаж); 100 м3 бетонных и железобетонных конструкций
_______________
(МДС36 п.3.3.1. Демонтаж (разборка) сборных бетонных и железобетонных конструкций 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111%=130%*0.85 от ФОТ; (90257,66 руб.)
СП 68%=85%*0.8 от ФОТ; (55292,98 руб.)</t>
  </si>
  <si>
    <t>808,7904
______
20,08</t>
  </si>
  <si>
    <t>550,79
______
13,67</t>
  </si>
  <si>
    <t>Разборка: кирпичной кладки; 1 м3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94%=110%*0.85 от ФОТ; (2184,4 руб.)
СП 56%=70%*0.8 от ФОТ; (1301,34 руб.)</t>
  </si>
  <si>
    <t>9,476
______
1,15</t>
  </si>
  <si>
    <t>14,21
______
1,73</t>
  </si>
  <si>
    <t>Погрузочные работы при автомобильных перевозках: мусора строительного с погрузкой экскаваторами емкостью ковша до 0,5 м3; 1 т груза
_______________
НР 0%=0%*0.85 от ФОТ руб.)
СП 0%=0%*0.8 от ФОТ</t>
  </si>
  <si>
    <t>2,7
1,5*1,8</t>
  </si>
  <si>
    <t>Перевозка грузов автомобилями-самосвалами грузоподъемностью 10 т, работающих вне карьера, на расстояние: до 15 км I класс груза; 1 т груза
_______________
НР 0%=0%*0.85 от ФОТ руб.)
СП 0%=0%*0.8 от ФОТ</t>
  </si>
  <si>
    <t>Погрузочные работы при автомобильных перевозках: изделий из сборного железобетона, бетона, керамзитобетона массой до 3 т; 1 т груза
_______________
НР 0%=0%*0.85 от ФОТ руб.)
СП 0%=0%*0.8 от ФОТ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</si>
  <si>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15 км I класс груза; 1 т груза
_______________
НР 0%=0%*0.85 от ФОТ руб.)
СП 0%=0%*0.8 от ФОТ</t>
  </si>
  <si>
    <t>Разгрузочные работы при автомобильных перевозках: изделий из сборного железобетона, бетона, керамзитобетона массой до 3 т; 1 т груза
_______________
НР 0%=0%*0.85 от ФОТ руб.)
СП 0%=0%*0.8 от ФОТ</t>
  </si>
  <si>
    <t>Демонтаж  камер со стенками: из бетонных блоков; 100 м3 бетонных и железобетонных конструкций
_______________
(МДС36 п.3.3.1. Демонтаж (разборка) сборных бетонных и железобетонных конструкций 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111%=130%*0.85 от ФОТ; (12911,53 руб.)
СП 68%=85%*0.8 от ФОТ; (7909,77 руб.)</t>
  </si>
  <si>
    <t>852,1408
______
62,368</t>
  </si>
  <si>
    <t>70,73
______
5,18</t>
  </si>
  <si>
    <t>Демонтаж  камер со стенками: из бетонных блоков; 100 м3 бетонных и железобетонных конструкций
_______________
(МДС36 п.3.3.1. Демонтаж (разборка) сборных бетонных и железобетонных конструкций 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111%=130%*0.85 от ФОТ; (17625,02 руб.)
СП 68%=85%*0.8 от ФОТ; (10797,31 руб.)</t>
  </si>
  <si>
    <t>96,55
______
7,07</t>
  </si>
  <si>
    <t>Демонтаж непроходных каналов: двухъячейковых, собираемых из верхних и нижних лотковых элементов; 100 м3 сборных конструкций
_______________
(МДС36 п.3.3.1. Демонтаж (разборка) сборных бетонных и железобетонных конструкций 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111%=130%*0.85 от ФОТ; (21470,37 руб.)
СП 68%=85%*0.8 от ФОТ; (13153,02 руб.)</t>
  </si>
  <si>
    <t>323,7204
______
49</t>
  </si>
  <si>
    <t>107,6
______
16,29</t>
  </si>
  <si>
    <t>161634,28
______
10488,95</t>
  </si>
  <si>
    <t>839,88
______
43,94</t>
  </si>
  <si>
    <t>Устройство бетонной подготовки; 100 м3 бетона, бутобетона и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89%=105%*0.85 от ФОТ; (1664,44 руб.)
СП 52%=65%*0.8 от ФОТ; (972,48 руб.)</t>
  </si>
  <si>
    <t>207
______
18</t>
  </si>
  <si>
    <t>12,83
______
1,12</t>
  </si>
  <si>
    <t>Устройство камер со стенками: из монолитного бетона; 100 м3 бетонных и железобетонных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111%=130%*0.85 от ФОТ; (149402,28 руб.)
СП 68%=85%*0.8 от ФОТ; (91525,72 руб.)</t>
  </si>
  <si>
    <t>1010,988
______
25,1</t>
  </si>
  <si>
    <t>911,71
______
22,64</t>
  </si>
  <si>
    <t>1
индекс изменения сметной стоимости
МАТ=5,15</t>
  </si>
  <si>
    <t>ФССЦ-403-2041
Приказ Минстроя России от 12.11.14 №703/пр</t>
  </si>
  <si>
    <t>Установка закладных деталей весом: до 20 кг (МН553); 1 т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89%=105%*0.85 от ФОТ; (108,09 руб.)
СП 52%=65%*0.8 от ФОТ; (63,15 руб.)</t>
  </si>
  <si>
    <t>72,703
______
0,15</t>
  </si>
  <si>
    <t>Установка закладных деталей весом: до 20 кг (гильза Г4); 1 т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89%=105%*0.85 от ФОТ; (152,15 руб.)
СП 52%=65%*0.8 от ФОТ; (88,9 руб.)</t>
  </si>
  <si>
    <t>Установка закладных деталей весом: более 20 кг (гильза Г2); 1 т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89%=105%*0.85 от ФОТ; (1045,42 руб.)
СП 52%=65%*0.8 от ФОТ; (610,81 руб.)</t>
  </si>
  <si>
    <t>25,07
______
0,15</t>
  </si>
  <si>
    <t>8,02
______
0,05</t>
  </si>
  <si>
    <t>Монтаж лестниц прямолинейных и криволинейных, пожарных с ограждением; 1 т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77%=90%*0.85 от ФОТ; (1307,81 руб.)
СП 68%=85%*0.8 от ФОТ; (1154,95 руб.)</t>
  </si>
  <si>
    <t>37,2255
______
5,64</t>
  </si>
  <si>
    <t>9,08
______
1,38</t>
  </si>
  <si>
    <t>Ограждения лестничных проемов, лестничные марши, пожарные лестницы (СГ34); т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</t>
  </si>
  <si>
    <t>Установка металлических решеток приямков; 1 т металлических изделий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104%=122%*0.85 от ФОТ; (176,86 руб.)
СП 64%=80%*0.8 от ФОТ; (108,84 руб.)</t>
  </si>
  <si>
    <t>54,487
______
0,69</t>
  </si>
  <si>
    <t>1,18
______
0,01</t>
  </si>
  <si>
    <t>Устройство основания под фундаменты: щебеночного; 1 м3 основания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104%=122%*0.85 от ФОТ; (119,65 руб.)
СП 64%=80%*0.8 от ФОТ; (73,63 руб.)</t>
  </si>
  <si>
    <t>2,76
______
0,54</t>
  </si>
  <si>
    <t>0,69
______
0,14</t>
  </si>
  <si>
    <t>Устройство бетонной подготовки; 100 м3 бетона, бутобетона и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89%=105%*0.85 от ФОТ; (134,23 руб.)
СП 52%=65%*0.8 от ФОТ; (78,43 руб.)</t>
  </si>
  <si>
    <t>1,04
______
0,09</t>
  </si>
  <si>
    <t>946,55
______
25,43</t>
  </si>
  <si>
    <t>Устройство камер со стенками: из бетонных блоков; 100 м3 бетонных и железобетонных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111%=130%*0.85 от ФОТ; (43156,39 руб.)
СП 68%=85%*0.8 от ФОТ; (26438,15 руб.)</t>
  </si>
  <si>
    <t>1065,176
______
77,96</t>
  </si>
  <si>
    <t>236,41
______
17,3</t>
  </si>
  <si>
    <t>Установка закладных деталей весом: более 20 кг (гильза Г1); 1 т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89%=105%*0.85 от ФОТ; (1408,41 руб.)
СП 52%=65%*0.8 от ФОТ; (822,89 руб.)</t>
  </si>
  <si>
    <t>10,81
______
0,06</t>
  </si>
  <si>
    <t>247,22
______
17,36</t>
  </si>
  <si>
    <t>Устройство бетонной подготовки; 100 м3 бетона, бутобетона и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89%=105%*0.85 от ФОТ; (1476,52 руб.)
СП 52%=65%*0.8 от ФОТ; (862,69 руб.)</t>
  </si>
  <si>
    <t>11,39
______
0,99</t>
  </si>
  <si>
    <t>Устройство стен и днищ тоннелей и проходных каналов при отношении высоты к ширине: до 1 и толщине стен до 300 мм; 100 м3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89%=105%*0.85 от ФОТ; (15749,68 руб.)
СП 52%=65%*0.8 от ФОТ; (9202,06 руб.)</t>
  </si>
  <si>
    <t>739,45
______
55,21</t>
  </si>
  <si>
    <t>114,61
______
8,56</t>
  </si>
  <si>
    <t>Установка закладных деталей весом: до 20 кг (МН553, гильза Г5); 1 т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89%=105%*0.85 от ФОТ; (382,44 руб.)
СП 52%=65%*0.8 от ФОТ; (223,45 руб.)</t>
  </si>
  <si>
    <t>Установка закладных деталей весом: более 20 кг (гильза Г1); 1 т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89%=105%*0.85 от ФОТ; (704,2 руб.)
СП 52%=65%*0.8 от ФОТ; (411,44 руб.)</t>
  </si>
  <si>
    <t>5,4
______
0,03</t>
  </si>
  <si>
    <t>Устройство подливки толщиной 20 мм (цементно-песчаный раствор М100); 100 м2 подливки под оборудование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89%=105%*0.85 от ФОТ; (168,4 руб.)
СП 52%=65%*0.8 от ФОТ; (98,39 руб.)</t>
  </si>
  <si>
    <t>52,647
______
0,08</t>
  </si>
  <si>
    <t>Устройство плит перекрытий каналов площадью: до 5 м2;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111%=130%*0.85 от ФОТ; (3862,29 руб.)
СП 68%=85%*0.8 от ФОТ; (2366,09 руб.)</t>
  </si>
  <si>
    <t>137,816
______
58,26</t>
  </si>
  <si>
    <t>13,78
______
5,83</t>
  </si>
  <si>
    <t>ФССЦ-403-3120
Приказ Минстроя России от 12.11.14 №703/пр</t>
  </si>
  <si>
    <t>Установка мелких конструкций (опорных подушек) массой до 0,5 т;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132%=155%*0.85 от ФОТ; (1679,15 руб.)
СП 80%=100%*0.8 от ФОТ; (1017,66 руб.)</t>
  </si>
  <si>
    <t>140,9555
______
3,15</t>
  </si>
  <si>
    <t>8,46
______
0,19</t>
  </si>
  <si>
    <t>ФССЦ-403-1102
Приказ Минстроя России от 12.11.14 №703/пр</t>
  </si>
  <si>
    <t>157,91
______
15,61</t>
  </si>
  <si>
    <t>Устройство стен и днищ тоннелей и проходных каналов при отношении высоты к ширине: до 1 и толщине стен до 300 мм; 100 м3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89%=105%*0.85 от ФОТ; (11583,63 руб.)
СП 52%=65%*0.8 от ФОТ; (6767,97 руб.)</t>
  </si>
  <si>
    <t>84,3
______
6,29</t>
  </si>
  <si>
    <t>Устройство плит перекрытий каналов площадью: до 5 м2;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111%=130%*0.85 от ФОТ; (2703,6 руб.)
СП 68%=85%*0.8 от ФОТ; (1656,26 руб.)</t>
  </si>
  <si>
    <t>9,65
______
4,08</t>
  </si>
  <si>
    <t>Укладка в одноэтажных зданиях и сооружениях балок перекрытий (при свободном опирании) массой: до 1 т и высоте здания до 15 м;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111%=130%*0.85 от ФОТ; (358,97 руб.)
СП 68%=85%*0.8 от ФОТ; (219,91 руб.)</t>
  </si>
  <si>
    <t>176,456
______
24,08</t>
  </si>
  <si>
    <t>1,76
______
0,24</t>
  </si>
  <si>
    <t>Укладка в одноэтажных зданиях и сооружениях балок перекрытий (при свободном опирании) массой: до 3 т и высоте здания до 25 м;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111%=130%*0.85 от ФОТ; (584,73 руб.)
СП 68%=85%*0.8 от ФОТ; (358,21 руб.)</t>
  </si>
  <si>
    <t>285,936
______
40,15</t>
  </si>
  <si>
    <t>2,86
______
0,4</t>
  </si>
  <si>
    <t>Заделка отверстий, гнезд и борозд: в перекрытиях железобетонных площадью до 0,1 м2 (бетон В15,W4); 1 м3 заделки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94%=110%*0.85 от ФОТ; (3855,23 руб.)
СП 56%=70%*0.8 от ФОТ; (2296,73 руб.)</t>
  </si>
  <si>
    <t>135,69
______
11,04</t>
  </si>
  <si>
    <t>Устройство деформационного осадочного шва фундаментов под оборудование с заполнением битумом при толщине шва 25 мм, глубине 20 см; 100 м шва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89%=105%*0.85 от ФОТ; (1932,39 руб.)
СП 52%=65%*0.8 от ФОТ; (1129,03 руб.)</t>
  </si>
  <si>
    <t>75,302
______
0,16</t>
  </si>
  <si>
    <t>15,66
______
0,03</t>
  </si>
  <si>
    <t>Гидроизоляция стен, фундаментов: горизонтальная оклеечная в 2 слоя;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104%=122%*0.85 от ФОТ; (114,72 руб.)
СП 64%=80%*0.8 от ФОТ; (70,6 руб.)</t>
  </si>
  <si>
    <t>Кладка стен приямков и каналов (защитная кирпичная стенка); 1 м3 кладки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104%=122%*0.85 от ФОТ; (279,53 руб.)
СП 64%=80%*0.8 от ФОТ; (172,02 руб.)</t>
  </si>
  <si>
    <t>8,142
______
0,36</t>
  </si>
  <si>
    <t>1,87
______
0,08</t>
  </si>
  <si>
    <t>18,34
______
0,11</t>
  </si>
  <si>
    <t>Устройство стяжек: цементных толщиной 20 мм (выравнивающая стяжка hср=60мм,с уклоном i=0,02); 100 м2 стяжки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105%=123%*0.85 от ФОТ; (3926,71 руб.)
СП 60%=75%*0.8 от ФОТ; (2243,83 руб.)</t>
  </si>
  <si>
    <t>45,4365
______
1,27</t>
  </si>
  <si>
    <t>27,96
______
0,78</t>
  </si>
  <si>
    <t>Устройство стяжек: на каждые 5 мм изменения толщины стяжки добавлять или исключать к расценке 11-01-011-01; 100 м2 стяжки
_______________
(добавлять 40мм толщины ПЗ=8 (ОЗП=8; ЭМ=8 к расх.; ЗПМ=8; МАТ=8 к расх.; ТЗ=8; ТЗМ=8);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105%=123%*0.85 от ФОТ; (639,85 руб.)
СП 60%=75%*0.8 от ФОТ; (365,63 руб.)</t>
  </si>
  <si>
    <t>4,6
______
1,68</t>
  </si>
  <si>
    <t>2,83
______
1,03</t>
  </si>
  <si>
    <t>Гидроизоляция стен, фундаментов: горизонтальная оклеечная в 2 слоя;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104%=122%*0.85 от ФОТ; (2900,84 руб.)
СП 64%=80%*0.8 от ФОТ; (1785,13 руб.)</t>
  </si>
  <si>
    <t>Устройство стяжек: цементных толщиной 20 мм (защитная); 100 м2 стяжки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105%=123%*0.85 от ФОТ; (3926,71 руб.)
СП 60%=75%*0.8 от ФОТ; (2243,83 руб.)</t>
  </si>
  <si>
    <t>Устройство стяжек: на каждые 5 мм изменения толщины стяжки добавлять или исключать к расценке 11-01-011-01; 100 м2 стяжки
_______________
(добавлять 10мм толщины ПЗ=2 (ОЗП=2; ЭМ=2 к расх.; ЗПМ=2; МАТ=2 к расх.; ТЗ=2; ТЗМ=2);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105%=123%*0.85 от ФОТ; (159,97 руб.)
СП 60%=75%*0.8 от ФОТ; (91,41 руб.)</t>
  </si>
  <si>
    <t>1,15
______
0,42</t>
  </si>
  <si>
    <t>0,71
______
0,26</t>
  </si>
  <si>
    <t>Устройство гидроизоляции обмазочной: холодной асфальтовой мастикой в один слой толщиной 2 мм (днище);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105%=123%*0.85 от ФОТ; (2068,23 руб.)
СП 60%=75%*0.8 от ФОТ; (1181,84 руб.)</t>
  </si>
  <si>
    <t>17,871
______
0,31</t>
  </si>
  <si>
    <t>11
______
0,19</t>
  </si>
  <si>
    <t>Устройство гидроизоляции обмазочной: на каждый последующий слой толщиной 1 мм добавлять к расценке 11-01-004-07; 100 м2 изолируемой поверхности
_______________
(добавлять 13мм толщины ПЗ=13 (ОЗП=13; ЭМ=13 к расх.; ЗПМ=13; МАТ=13 к расх.; ТЗ=13; ТЗМ=13);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105%=123%*0.85 от ФОТ; (8617,71 руб.)
СП 60%=75%*0.8 от ФОТ; (4924,4 руб.)</t>
  </si>
  <si>
    <t>73,554
______
1,95</t>
  </si>
  <si>
    <t>45,26
______
1,2</t>
  </si>
  <si>
    <t>Устройство стяжек: цементных толщиной 20 мм (защитный слой); 100 м2 стяжки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105%=123%*0.85 от ФОТ; (3926,71 руб.)
СП 60%=75%*0.8 от ФОТ; (2243,83 руб.)</t>
  </si>
  <si>
    <t>Устройство стяжек: цементных толщиной 20 мм (выравнивающая стяжка hср=60мм,с уклоном i=0,02); 100 м2 стяжки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105%=123%*0.85 от ФОТ; (4531,05 руб.)
СП 60%=75%*0.8 от ФОТ; (2589,17 руб.)</t>
  </si>
  <si>
    <t>32,26
______
0,9</t>
  </si>
  <si>
    <t>Устройство стяжек: на каждые 5 мм изменения толщины стяжки добавлять или исключать к расценке 11-01-011-01; 100 м2 стяжки
_______________
(добавлять 40мм толщины ПЗ=8 (ОЗП=8; ЭМ=8 к расх.; ЗПМ=8; МАТ=8 к расх.; ТЗ=8; ТЗМ=8);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105%=123%*0.85 от ФОТ; (738,33 руб.)
СП 60%=75%*0.8 от ФОТ; (421,9 руб.)</t>
  </si>
  <si>
    <t>3,27
______
1,19</t>
  </si>
  <si>
    <t>Гидроизоляция стен, фундаментов: горизонтальная оклеечная в 2 слоя;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104%=122%*0.85 от ФОТ; (2818,9 руб.)
СП 64%=80%*0.8 от ФОТ; (1734,71 руб.)</t>
  </si>
  <si>
    <t>Устройство стяжек: цементных толщиной 20 мм (защитная); 100 м2 стяжки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105%=123%*0.85 от ФОТ; (4531,05 руб.)
СП 60%=75%*0.8 от ФОТ; (2589,17 руб.)</t>
  </si>
  <si>
    <t>Устройство стяжек: на каждые 5 мм изменения толщины стяжки добавлять или исключать к расценке 11-01-011-01; 100 м2 стяжки
_______________
(добавлять 10мм толщины ПЗ=2 (ОЗП=2; ЭМ=2 к расх.; ЗПМ=2; МАТ=2 к расх.; ТЗ=2; ТЗМ=2);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105%=123%*0.85 от ФОТ; (184,58 руб.)
СП 60%=75%*0.8 от ФОТ; (105,47 руб.)</t>
  </si>
  <si>
    <t>0,82
______
0,3</t>
  </si>
  <si>
    <t>Устройство гидроизоляции обмазочной: холодной асфальтовой мастикой в один слой толщиной 2 мм (днище);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105%=123%*0.85 от ФОТ; (2436,97 руб.)
СП 60%=75%*0.8 от ФОТ; (1392,55 руб.)</t>
  </si>
  <si>
    <t>12,96
______
0,22</t>
  </si>
  <si>
    <t>Устройство гидроизоляции обмазочной: на каждый последующий слой толщиной 1 мм добавлять к расценке 11-01-004-07; 100 м2 изолируемой поверхности
_______________
(добавлять 13мм толщины ПЗ=13 (ОЗП=13; ЭМ=13 к расх.; ЗПМ=13; МАТ=13 к расх.; ТЗ=13; ТЗМ=13);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105%=123%*0.85 от ФОТ; (10154,13 руб.)
СП 60%=75%*0.8 от ФОТ; (5802,36 руб.)</t>
  </si>
  <si>
    <t>53,33
______
1,41</t>
  </si>
  <si>
    <t>Устройство стяжек: цементных толщиной 20 мм (защитный слой); 100 м2 стяжки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105%=123%*0.85 от ФОТ; (4626,79 руб.)
СП 60%=75%*0.8 от ФОТ; (2643,88 руб.)</t>
  </si>
  <si>
    <t>32,94
______
0,92</t>
  </si>
  <si>
    <t>Устройство стяжек: на каждые 5 мм изменения толщины стяжки добавлять или исключать к расценке 11-01-011-01; 100 м2 стяжки
_______________
(добавлять 10мм толщины ПЗ=2 (ОЗП=2; ЭМ=2 к расх.; ЗПМ=2; МАТ=2 к расх.; ТЗ=2; ТЗМ=2);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105%=123%*0.85 от ФОТ; (188,48 руб.)
СП 60%=75%*0.8 от ФОТ; (107,7 руб.)</t>
  </si>
  <si>
    <t>0,83
______
0,3</t>
  </si>
  <si>
    <t>353,4
______
11,42</t>
  </si>
  <si>
    <t>Очистка поверхности щетками; 1 м2 очищаемой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77%=90%*0.85 от ФОТ; (2032,13 руб.)
СП 56%=70%*0.8 от ФОТ; (1477,91 руб.)</t>
  </si>
  <si>
    <t>Обеспыливание поверхности; 1 м2 обеспыливаемой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77%=90%*0.85 от ФОТ; (225,92 руб.)
СП 56%=70%*0.8 от ФОТ; (164,3 руб.)</t>
  </si>
  <si>
    <t>Обезжиривание поверхностей аппаратов и трубопроводов диаметром до 500 мм: уайт-спиритом; 100 м2 обезжириваемой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77%=90%*0.85 от ФОТ; (210,35 руб.)
СП 56%=70%*0.8 от ФОТ; (152,98 руб.)</t>
  </si>
  <si>
    <t>10,442
______
0,01</t>
  </si>
  <si>
    <t>Окраска металлических огрунтованных поверхностей: эмалью ЭП-140; 100 м2 окрашиваемой поверхности
_______________
(окраска за 2 раза ПЗ=2 (ОЗП=2; ЭМ=2 к расх.; ЗПМ=2; МАТ=2 к расх.; ТЗ=2; ТЗМ=2);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ТЗ=1,15)
_______________
НР 77%=90%*0.85 от ФОТ; (168,24 руб.)
СП 56%=70%*0.8 от ФОТ; (122,35 руб.)</t>
  </si>
  <si>
    <t>5,704
______
0,02</t>
  </si>
  <si>
    <t>Грунт-эмаль ИЗОЛЭП-mastic, расход 420гр/м2, стоимость ведро 26 кг - 9100 руб с НДС; кг</t>
  </si>
  <si>
    <t>256753,31
______
30062,25</t>
  </si>
  <si>
    <t>2723,94
______
124,92</t>
  </si>
  <si>
    <t>2001,84
______
92,7</t>
  </si>
  <si>
    <t>45,93
______
1,73</t>
  </si>
  <si>
    <t>275,73
______
17,26</t>
  </si>
  <si>
    <t>44,89
______
0,23</t>
  </si>
  <si>
    <t>313,06
______
11,42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</si>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</sst>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4">
    <xf numFmtId="0" fontId="0" fillId="0" borderId="0"/>
    <xf numFmtId="0" fontId="1" fillId="0" borderId="0">
      <alignment horizontal="left" vertical="top"/>
    </xf>
    <xf numFmtId="0" fontId="1" fillId="0" borderId="0">
      <alignment horizontal="right" vertical="top" wrapText="1"/>
    </xf>
    <xf numFmtId="0" fontId="1" fillId="0" borderId="2">
      <alignment horizontal="center"/>
    </xf>
    <xf numFmtId="0" fontId="1" fillId="0" borderId="0">
      <alignment horizontal="center"/>
    </xf>
    <xf numFmtId="0" fontId="1" fillId="0" borderId="2">
      <alignment horizontal="center"/>
    </xf>
    <xf numFmtId="0" fontId="1" fillId="0" borderId="2">
      <alignment horizontal="center"/>
    </xf>
    <xf numFmtId="0" fontId="1" fillId="0" borderId="2">
      <alignment horizontal="center"/>
    </xf>
    <xf numFmtId="0" fontId="1" fillId="0" borderId="2">
      <alignment horizontal="center" wrapText="1"/>
    </xf>
    <xf numFmtId="0" fontId="1" fillId="0" borderId="2">
      <alignment horizontal="center"/>
    </xf>
    <xf numFmtId="0" fontId="1" fillId="0" borderId="2">
      <alignment horizontal="center" wrapText="1"/>
    </xf>
    <xf numFmtId="0" fontId="1" fillId="0" borderId="2">
      <alignment horizontal="center"/>
    </xf>
    <xf numFmtId="0" fontId="1" fillId="0" borderId="0">
      <alignment horizontal="center" vertical="top" wrapText="1"/>
    </xf>
    <xf numFmtId="0" fontId="1" fillId="0" borderId="0"/>
  </cellStyleXfs>
  <cellXfs count="174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/>
    <xf numFmtId="0" fontId="4" fillId="0" borderId="0" xfId="0" applyFont="1" applyAlignment="1">
      <alignment horizontal="right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/>
    </xf>
    <xf numFmtId="4" fontId="2" fillId="2" borderId="2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/>
    <xf numFmtId="0" fontId="5" fillId="0" borderId="0" xfId="0" applyFont="1" applyFill="1" applyAlignment="1">
      <alignment horizontal="left" vertical="top"/>
    </xf>
    <xf numFmtId="0" fontId="5" fillId="0" borderId="0" xfId="4" applyFont="1" applyFill="1" applyAlignment="1">
      <alignment horizontal="left"/>
    </xf>
    <xf numFmtId="0" fontId="5" fillId="0" borderId="0" xfId="0" applyFont="1" applyFill="1" applyAlignment="1">
      <alignment horizontal="right" vertical="top"/>
    </xf>
    <xf numFmtId="0" fontId="6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1" fillId="0" borderId="0" xfId="4" applyFont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1" fillId="0" borderId="1" xfId="4" applyFont="1" applyBorder="1">
      <alignment horizontal="center"/>
    </xf>
    <xf numFmtId="0" fontId="7" fillId="0" borderId="1" xfId="0" applyFont="1" applyBorder="1" applyAlignment="1">
      <alignment horizontal="left" vertical="top"/>
    </xf>
    <xf numFmtId="0" fontId="1" fillId="0" borderId="0" xfId="4" applyFont="1" applyAlignment="1">
      <alignment horizontal="right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top"/>
    </xf>
    <xf numFmtId="0" fontId="9" fillId="0" borderId="0" xfId="4" applyFont="1">
      <alignment horizontal="center"/>
    </xf>
    <xf numFmtId="0" fontId="1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4" applyFont="1" applyAlignment="1">
      <alignment horizontal="left"/>
    </xf>
    <xf numFmtId="0" fontId="5" fillId="0" borderId="0" xfId="0" applyFont="1" applyBorder="1" applyAlignment="1">
      <alignment horizontal="right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wrapText="1"/>
    </xf>
    <xf numFmtId="0" fontId="5" fillId="0" borderId="0" xfId="3" applyFont="1" applyBorder="1" applyAlignment="1">
      <alignment horizontal="center" wrapText="1"/>
    </xf>
    <xf numFmtId="0" fontId="5" fillId="0" borderId="0" xfId="0" applyFont="1" applyAlignment="1">
      <alignment vertical="top" wrapText="1" shrinkToFit="1"/>
    </xf>
    <xf numFmtId="0" fontId="5" fillId="0" borderId="2" xfId="0" applyNumberFormat="1" applyFont="1" applyBorder="1" applyAlignment="1">
      <alignment horizontal="center" vertical="top" wrapText="1" shrinkToFit="1"/>
    </xf>
    <xf numFmtId="4" fontId="5" fillId="0" borderId="2" xfId="0" applyNumberFormat="1" applyFont="1" applyBorder="1" applyAlignment="1">
      <alignment horizontal="left" vertical="top" wrapText="1" shrinkToFit="1"/>
    </xf>
    <xf numFmtId="49" fontId="5" fillId="0" borderId="2" xfId="0" applyNumberFormat="1" applyFont="1" applyBorder="1" applyAlignment="1">
      <alignment horizontal="center" vertical="top" wrapText="1" shrinkToFit="1"/>
    </xf>
    <xf numFmtId="4" fontId="5" fillId="0" borderId="2" xfId="0" applyNumberFormat="1" applyFont="1" applyBorder="1" applyAlignment="1">
      <alignment horizontal="right" vertical="top" wrapText="1" shrinkToFit="1"/>
    </xf>
    <xf numFmtId="0" fontId="5" fillId="0" borderId="2" xfId="0" applyNumberFormat="1" applyFont="1" applyBorder="1" applyAlignment="1">
      <alignment horizontal="right" vertical="top" wrapText="1" shrinkToFit="1"/>
    </xf>
    <xf numFmtId="0" fontId="1" fillId="0" borderId="0" xfId="0" applyFont="1" applyAlignment="1"/>
    <xf numFmtId="0" fontId="5" fillId="0" borderId="3" xfId="0" applyNumberFormat="1" applyFont="1" applyBorder="1" applyAlignment="1">
      <alignment horizontal="center" vertical="top" wrapText="1" shrinkToFit="1"/>
    </xf>
    <xf numFmtId="4" fontId="5" fillId="0" borderId="3" xfId="0" applyNumberFormat="1" applyFont="1" applyBorder="1" applyAlignment="1">
      <alignment horizontal="left" vertical="top" wrapText="1" shrinkToFit="1"/>
    </xf>
    <xf numFmtId="49" fontId="5" fillId="0" borderId="3" xfId="0" applyNumberFormat="1" applyFont="1" applyBorder="1" applyAlignment="1">
      <alignment horizontal="center" vertical="top" wrapText="1" shrinkToFit="1"/>
    </xf>
    <xf numFmtId="4" fontId="5" fillId="0" borderId="3" xfId="0" applyNumberFormat="1" applyFont="1" applyBorder="1" applyAlignment="1">
      <alignment horizontal="right" vertical="top" wrapText="1" shrinkToFit="1"/>
    </xf>
    <xf numFmtId="0" fontId="5" fillId="0" borderId="3" xfId="0" applyNumberFormat="1" applyFont="1" applyBorder="1" applyAlignment="1">
      <alignment horizontal="right" vertical="top" wrapText="1" shrinkToFit="1"/>
    </xf>
    <xf numFmtId="0" fontId="6" fillId="0" borderId="2" xfId="0" applyNumberFormat="1" applyFont="1" applyBorder="1" applyAlignment="1">
      <alignment horizontal="right" vertical="top" wrapText="1" shrinkToFit="1"/>
    </xf>
    <xf numFmtId="4" fontId="6" fillId="0" borderId="2" xfId="0" applyNumberFormat="1" applyFont="1" applyBorder="1" applyAlignment="1">
      <alignment horizontal="right" vertical="top" wrapText="1" shrinkToFit="1"/>
    </xf>
    <xf numFmtId="0" fontId="6" fillId="0" borderId="3" xfId="0" applyNumberFormat="1" applyFont="1" applyBorder="1" applyAlignment="1">
      <alignment horizontal="right" vertical="top" wrapText="1" shrinkToFit="1"/>
    </xf>
    <xf numFmtId="4" fontId="6" fillId="0" borderId="3" xfId="0" applyNumberFormat="1" applyFont="1" applyBorder="1" applyAlignment="1">
      <alignment horizontal="right" vertical="top" wrapText="1" shrinkToFit="1"/>
    </xf>
    <xf numFmtId="0" fontId="5" fillId="0" borderId="2" xfId="2" applyNumberFormat="1" applyFont="1" applyBorder="1" applyAlignment="1">
      <alignment horizontal="right" vertical="top" wrapText="1"/>
    </xf>
    <xf numFmtId="4" fontId="5" fillId="0" borderId="2" xfId="2" applyNumberFormat="1" applyFont="1" applyBorder="1" applyAlignment="1">
      <alignment horizontal="right" vertical="top" wrapText="1"/>
    </xf>
    <xf numFmtId="0" fontId="6" fillId="0" borderId="2" xfId="2" applyNumberFormat="1" applyFont="1" applyBorder="1" applyAlignment="1">
      <alignment horizontal="right" vertical="top" wrapText="1"/>
    </xf>
    <xf numFmtId="4" fontId="6" fillId="0" borderId="2" xfId="2" applyNumberFormat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4" borderId="2" xfId="0" applyNumberFormat="1" applyFont="1" applyFill="1" applyBorder="1" applyAlignment="1">
      <alignment horizontal="center" vertical="top" wrapText="1" shrinkToFit="1"/>
    </xf>
    <xf numFmtId="4" fontId="5" fillId="4" borderId="2" xfId="0" applyNumberFormat="1" applyFont="1" applyFill="1" applyBorder="1" applyAlignment="1">
      <alignment horizontal="left" vertical="top" wrapText="1" shrinkToFit="1"/>
    </xf>
    <xf numFmtId="49" fontId="5" fillId="4" borderId="2" xfId="0" applyNumberFormat="1" applyFont="1" applyFill="1" applyBorder="1" applyAlignment="1">
      <alignment horizontal="center" vertical="top" wrapText="1" shrinkToFit="1"/>
    </xf>
    <xf numFmtId="4" fontId="5" fillId="4" borderId="2" xfId="0" applyNumberFormat="1" applyFont="1" applyFill="1" applyBorder="1" applyAlignment="1">
      <alignment horizontal="right" vertical="top" wrapText="1" shrinkToFit="1"/>
    </xf>
    <xf numFmtId="0" fontId="5" fillId="4" borderId="2" xfId="0" applyNumberFormat="1" applyFont="1" applyFill="1" applyBorder="1" applyAlignment="1">
      <alignment horizontal="right" vertical="top" wrapText="1" shrinkToFit="1"/>
    </xf>
    <xf numFmtId="0" fontId="6" fillId="4" borderId="2" xfId="2" applyNumberFormat="1" applyFont="1" applyFill="1" applyBorder="1" applyAlignment="1">
      <alignment horizontal="right" vertical="top" wrapText="1"/>
    </xf>
    <xf numFmtId="4" fontId="6" fillId="4" borderId="2" xfId="2" applyNumberFormat="1" applyFont="1" applyFill="1" applyBorder="1" applyAlignment="1">
      <alignment horizontal="right" vertical="top" wrapText="1"/>
    </xf>
    <xf numFmtId="2" fontId="6" fillId="0" borderId="2" xfId="2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49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49" fontId="2" fillId="3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5" fillId="0" borderId="2" xfId="2" applyNumberFormat="1" applyFont="1" applyBorder="1" applyAlignment="1">
      <alignment horizontal="left" vertical="top" wrapText="1"/>
    </xf>
    <xf numFmtId="4" fontId="6" fillId="4" borderId="2" xfId="2" applyNumberFormat="1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4" fontId="6" fillId="0" borderId="2" xfId="2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 wrapText="1" shrinkToFit="1"/>
    </xf>
    <xf numFmtId="0" fontId="1" fillId="0" borderId="2" xfId="0" applyFont="1" applyBorder="1" applyAlignment="1">
      <alignment horizontal="left" vertical="top" wrapText="1" shrinkToFit="1"/>
    </xf>
    <xf numFmtId="0" fontId="6" fillId="0" borderId="3" xfId="0" applyNumberFormat="1" applyFont="1" applyBorder="1" applyAlignment="1">
      <alignment horizontal="left" vertical="top" wrapText="1" shrinkToFit="1"/>
    </xf>
    <xf numFmtId="0" fontId="2" fillId="0" borderId="3" xfId="0" applyFont="1" applyBorder="1" applyAlignment="1">
      <alignment horizontal="left" vertical="top" wrapText="1" shrinkToFit="1"/>
    </xf>
    <xf numFmtId="0" fontId="2" fillId="0" borderId="2" xfId="0" applyNumberFormat="1" applyFont="1" applyBorder="1" applyAlignment="1">
      <alignment horizontal="left" vertical="top" wrapText="1" shrinkToFit="1"/>
    </xf>
    <xf numFmtId="0" fontId="2" fillId="0" borderId="2" xfId="0" applyFont="1" applyBorder="1" applyAlignment="1">
      <alignment horizontal="left" vertical="top" wrapText="1" shrinkToFit="1"/>
    </xf>
    <xf numFmtId="0" fontId="3" fillId="0" borderId="2" xfId="0" applyNumberFormat="1" applyFont="1" applyBorder="1" applyAlignment="1">
      <alignment horizontal="left" vertical="top" wrapText="1" shrinkToFit="1"/>
    </xf>
    <xf numFmtId="0" fontId="4" fillId="0" borderId="2" xfId="0" applyFont="1" applyBorder="1" applyAlignment="1">
      <alignment horizontal="left" vertical="top" wrapText="1" shrinkToFit="1"/>
    </xf>
    <xf numFmtId="0" fontId="5" fillId="0" borderId="0" xfId="0" applyFont="1" applyAlignment="1">
      <alignment horizontal="right" vertical="top"/>
    </xf>
    <xf numFmtId="0" fontId="3" fillId="0" borderId="1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1" fillId="0" borderId="19" xfId="4" applyNumberFormat="1" applyFont="1" applyBorder="1" applyAlignment="1">
      <alignment horizontal="right"/>
    </xf>
    <xf numFmtId="0" fontId="1" fillId="0" borderId="18" xfId="0" applyFont="1" applyBorder="1" applyAlignment="1">
      <alignment horizontal="left" vertical="top"/>
    </xf>
    <xf numFmtId="0" fontId="1" fillId="0" borderId="18" xfId="0" applyFont="1" applyBorder="1" applyAlignment="1">
      <alignment vertical="top"/>
    </xf>
    <xf numFmtId="0" fontId="7" fillId="0" borderId="20" xfId="0" applyFont="1" applyBorder="1" applyAlignment="1">
      <alignment horizontal="center" vertical="top" wrapText="1"/>
    </xf>
    <xf numFmtId="0" fontId="1" fillId="0" borderId="18" xfId="4" applyFont="1" applyBorder="1" applyAlignment="1">
      <alignment horizontal="center" vertical="center" wrapText="1"/>
    </xf>
    <xf numFmtId="0" fontId="8" fillId="0" borderId="0" xfId="4" applyFont="1" applyBorder="1">
      <alignment horizontal="center"/>
    </xf>
    <xf numFmtId="0" fontId="1" fillId="0" borderId="0" xfId="0" applyFont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4" applyFont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4" fontId="1" fillId="0" borderId="18" xfId="4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left" vertical="top" wrapText="1" shrinkToFit="1"/>
    </xf>
    <xf numFmtId="0" fontId="5" fillId="0" borderId="3" xfId="0" applyNumberFormat="1" applyFont="1" applyBorder="1" applyAlignment="1">
      <alignment horizontal="left" vertical="top" wrapText="1" shrinkToFit="1"/>
    </xf>
    <xf numFmtId="0" fontId="1" fillId="0" borderId="3" xfId="0" applyFont="1" applyBorder="1" applyAlignment="1">
      <alignment horizontal="left" vertical="top" wrapText="1" shrinkToFit="1"/>
    </xf>
    <xf numFmtId="0" fontId="1" fillId="0" borderId="18" xfId="0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 wrapText="1" shrinkToFit="1"/>
    </xf>
    <xf numFmtId="4" fontId="5" fillId="0" borderId="2" xfId="0" applyNumberFormat="1" applyFont="1" applyBorder="1" applyAlignment="1">
      <alignment horizontal="left" vertical="top" wrapText="1" shrinkToFit="1"/>
    </xf>
    <xf numFmtId="49" fontId="5" fillId="0" borderId="2" xfId="0" applyNumberFormat="1" applyFont="1" applyBorder="1" applyAlignment="1">
      <alignment horizontal="center" vertical="top" wrapText="1" shrinkToFit="1"/>
    </xf>
    <xf numFmtId="4" fontId="5" fillId="0" borderId="2" xfId="0" applyNumberFormat="1" applyFont="1" applyBorder="1" applyAlignment="1">
      <alignment horizontal="right" vertical="top" wrapText="1" shrinkToFit="1"/>
    </xf>
    <xf numFmtId="0" fontId="5" fillId="0" borderId="2" xfId="0" applyNumberFormat="1" applyFont="1" applyBorder="1" applyAlignment="1">
      <alignment horizontal="right" vertical="top" wrapText="1" shrinkToFit="1"/>
    </xf>
    <xf numFmtId="0" fontId="5" fillId="0" borderId="3" xfId="0" applyNumberFormat="1" applyFont="1" applyBorder="1" applyAlignment="1">
      <alignment horizontal="center" vertical="top" wrapText="1" shrinkToFit="1"/>
    </xf>
    <xf numFmtId="4" fontId="5" fillId="0" borderId="3" xfId="0" applyNumberFormat="1" applyFont="1" applyBorder="1" applyAlignment="1">
      <alignment horizontal="left" vertical="top" wrapText="1" shrinkToFit="1"/>
    </xf>
    <xf numFmtId="49" fontId="5" fillId="0" borderId="3" xfId="0" applyNumberFormat="1" applyFont="1" applyBorder="1" applyAlignment="1">
      <alignment horizontal="center" vertical="top" wrapText="1" shrinkToFit="1"/>
    </xf>
    <xf numFmtId="4" fontId="5" fillId="0" borderId="3" xfId="0" applyNumberFormat="1" applyFont="1" applyBorder="1" applyAlignment="1">
      <alignment horizontal="right" vertical="top" wrapText="1" shrinkToFit="1"/>
    </xf>
    <xf numFmtId="0" fontId="5" fillId="0" borderId="3" xfId="0" applyNumberFormat="1" applyFont="1" applyBorder="1" applyAlignment="1">
      <alignment horizontal="right" vertical="top" wrapText="1" shrinkToFit="1"/>
    </xf>
    <xf numFmtId="0" fontId="6" fillId="0" borderId="3" xfId="0" applyNumberFormat="1" applyFont="1" applyBorder="1" applyAlignment="1">
      <alignment horizontal="right" vertical="top" wrapText="1" shrinkToFit="1"/>
    </xf>
    <xf numFmtId="4" fontId="6" fillId="0" borderId="3" xfId="0" applyNumberFormat="1" applyFont="1" applyBorder="1" applyAlignment="1">
      <alignment horizontal="right" vertical="top" wrapText="1" shrinkToFit="1"/>
    </xf>
    <xf numFmtId="0" fontId="6" fillId="0" borderId="2" xfId="0" applyNumberFormat="1" applyFont="1" applyBorder="1" applyAlignment="1">
      <alignment horizontal="right" vertical="top" wrapText="1" shrinkToFit="1"/>
    </xf>
    <xf numFmtId="4" fontId="6" fillId="0" borderId="2" xfId="0" applyNumberFormat="1" applyFont="1" applyBorder="1" applyAlignment="1">
      <alignment horizontal="right" vertical="top" wrapText="1" shrinkToFit="1"/>
    </xf>
    <xf numFmtId="0" fontId="5" fillId="0" borderId="2" xfId="2" applyNumberFormat="1" applyFont="1" applyBorder="1" applyAlignment="1">
      <alignment horizontal="right" vertical="top" wrapText="1"/>
    </xf>
    <xf numFmtId="4" fontId="5" fillId="0" borderId="2" xfId="2" applyNumberFormat="1" applyFont="1" applyBorder="1" applyAlignment="1">
      <alignment horizontal="right" vertical="top" wrapText="1"/>
    </xf>
    <xf numFmtId="0" fontId="6" fillId="0" borderId="2" xfId="2" applyNumberFormat="1" applyFont="1" applyBorder="1" applyAlignment="1">
      <alignment horizontal="right" vertical="top" wrapText="1"/>
    </xf>
    <xf numFmtId="4" fontId="6" fillId="0" borderId="2" xfId="2" applyNumberFormat="1" applyFont="1" applyBorder="1" applyAlignment="1">
      <alignment horizontal="right" vertical="top" wrapText="1"/>
    </xf>
    <xf numFmtId="2" fontId="6" fillId="4" borderId="2" xfId="2" applyNumberFormat="1" applyFont="1" applyFill="1" applyBorder="1" applyAlignment="1">
      <alignment horizontal="right" vertical="top" wrapText="1"/>
    </xf>
  </cellXfs>
  <cellStyles count="14">
    <cellStyle name="Акт" xfId="5"/>
    <cellStyle name="ВедРесурсов" xfId="6"/>
    <cellStyle name="Итоги" xfId="2"/>
    <cellStyle name="ЛокСмета" xfId="3"/>
    <cellStyle name="ОбСмета" xfId="7"/>
    <cellStyle name="Обычный" xfId="0" builtinId="0"/>
    <cellStyle name="ПеременныеСметы" xfId="8"/>
    <cellStyle name="РесСмета" xfId="9"/>
    <cellStyle name="СводкаСтоимРаб" xfId="10"/>
    <cellStyle name="СводРасч" xfId="11"/>
    <cellStyle name="Список ресурсов" xfId="12"/>
    <cellStyle name="Титул" xfId="4"/>
    <cellStyle name="Хвост" xfId="1"/>
    <cellStyle name="Экспертиза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autoPageBreaks="0" fitToPage="1"/>
  </sheetPr>
  <dimension ref="A1:H23"/>
  <sheetViews>
    <sheetView showGridLines="0" tabSelected="1" view="pageBreakPreview" zoomScaleNormal="100" zoomScaleSheetLayoutView="100" workbookViewId="0">
      <selection activeCell="J18" sqref="J18"/>
    </sheetView>
  </sheetViews>
  <sheetFormatPr defaultColWidth="9.140625" defaultRowHeight="12.75" x14ac:dyDescent="0.2"/>
  <cols>
    <col min="1" max="1" width="5" style="1" customWidth="1"/>
    <col min="2" max="2" width="17.85546875" style="2" customWidth="1"/>
    <col min="3" max="3" width="48.42578125" style="2" customWidth="1"/>
    <col min="4" max="4" width="12.28515625" style="3" customWidth="1"/>
    <col min="5" max="5" width="13" style="3" customWidth="1"/>
    <col min="6" max="6" width="13.42578125" style="3" customWidth="1"/>
    <col min="7" max="7" width="12.5703125" style="3" customWidth="1"/>
    <col min="8" max="8" width="13.42578125" style="3" customWidth="1"/>
    <col min="9" max="16384" width="9.140625" style="5"/>
  </cols>
  <sheetData>
    <row r="1" spans="1:8" x14ac:dyDescent="0.2">
      <c r="G1" s="4"/>
      <c r="H1" s="4"/>
    </row>
    <row r="2" spans="1:8" x14ac:dyDescent="0.2">
      <c r="D2" s="6" t="s">
        <v>24</v>
      </c>
      <c r="F2" s="4"/>
      <c r="G2" s="4"/>
      <c r="H2" s="4"/>
    </row>
    <row r="3" spans="1:8" x14ac:dyDescent="0.2">
      <c r="D3" s="7"/>
      <c r="F3" s="4"/>
      <c r="G3" s="4"/>
      <c r="H3" s="4"/>
    </row>
    <row r="4" spans="1:8" ht="48.95" customHeight="1" x14ac:dyDescent="0.2">
      <c r="C4" s="99" t="s">
        <v>15</v>
      </c>
      <c r="D4" s="100"/>
      <c r="E4" s="100"/>
      <c r="F4" s="100"/>
      <c r="G4" s="100"/>
      <c r="H4" s="4"/>
    </row>
    <row r="5" spans="1:8" x14ac:dyDescent="0.2">
      <c r="D5" s="8" t="s">
        <v>0</v>
      </c>
      <c r="F5" s="4"/>
      <c r="G5" s="4"/>
      <c r="H5" s="4"/>
    </row>
    <row r="6" spans="1:8" x14ac:dyDescent="0.2">
      <c r="H6" s="4"/>
    </row>
    <row r="7" spans="1:8" x14ac:dyDescent="0.2">
      <c r="B7" s="2" t="s">
        <v>16</v>
      </c>
      <c r="D7" s="7"/>
      <c r="E7" s="4"/>
      <c r="F7" s="4"/>
      <c r="G7" s="4"/>
      <c r="H7" s="4"/>
    </row>
    <row r="8" spans="1:8" x14ac:dyDescent="0.2">
      <c r="D8" s="4"/>
      <c r="E8" s="4"/>
      <c r="F8" s="4"/>
      <c r="G8" s="4"/>
      <c r="H8" s="4"/>
    </row>
    <row r="9" spans="1:8" ht="12.95" customHeight="1" x14ac:dyDescent="0.2">
      <c r="A9" s="103" t="s">
        <v>1</v>
      </c>
      <c r="B9" s="104" t="s">
        <v>5</v>
      </c>
      <c r="C9" s="104" t="s">
        <v>6</v>
      </c>
      <c r="D9" s="105" t="s">
        <v>8</v>
      </c>
      <c r="E9" s="105"/>
      <c r="F9" s="105"/>
      <c r="G9" s="105"/>
      <c r="H9" s="103" t="s">
        <v>9</v>
      </c>
    </row>
    <row r="10" spans="1:8" x14ac:dyDescent="0.2">
      <c r="A10" s="103"/>
      <c r="B10" s="104"/>
      <c r="C10" s="104"/>
      <c r="D10" s="103" t="s">
        <v>7</v>
      </c>
      <c r="E10" s="103" t="s">
        <v>2</v>
      </c>
      <c r="F10" s="103" t="s">
        <v>3</v>
      </c>
      <c r="G10" s="103" t="s">
        <v>4</v>
      </c>
      <c r="H10" s="103"/>
    </row>
    <row r="11" spans="1:8" x14ac:dyDescent="0.2">
      <c r="A11" s="103"/>
      <c r="B11" s="104"/>
      <c r="C11" s="104"/>
      <c r="D11" s="103"/>
      <c r="E11" s="103"/>
      <c r="F11" s="103"/>
      <c r="G11" s="103"/>
      <c r="H11" s="103"/>
    </row>
    <row r="12" spans="1:8" x14ac:dyDescent="0.2">
      <c r="A12" s="103"/>
      <c r="B12" s="104"/>
      <c r="C12" s="104"/>
      <c r="D12" s="103"/>
      <c r="E12" s="103"/>
      <c r="F12" s="103"/>
      <c r="G12" s="103"/>
      <c r="H12" s="103"/>
    </row>
    <row r="13" spans="1:8" x14ac:dyDescent="0.2">
      <c r="A13" s="9">
        <v>1</v>
      </c>
      <c r="B13" s="10">
        <v>2</v>
      </c>
      <c r="C13" s="10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</row>
    <row r="14" spans="1:8" x14ac:dyDescent="0.2">
      <c r="A14" s="101" t="s">
        <v>10</v>
      </c>
      <c r="B14" s="102"/>
      <c r="C14" s="102"/>
      <c r="D14" s="102"/>
      <c r="E14" s="102"/>
      <c r="F14" s="102"/>
      <c r="G14" s="102"/>
      <c r="H14" s="102"/>
    </row>
    <row r="15" spans="1:8" ht="25.5" x14ac:dyDescent="0.2">
      <c r="A15" s="11">
        <v>1</v>
      </c>
      <c r="B15" s="12" t="s">
        <v>11</v>
      </c>
      <c r="C15" s="12" t="s">
        <v>17</v>
      </c>
      <c r="D15" s="24">
        <f>ПОС!I87</f>
        <v>1000096.36</v>
      </c>
      <c r="E15" s="25"/>
      <c r="F15" s="25"/>
      <c r="G15" s="25"/>
      <c r="H15" s="24">
        <f>G15+F15+E15+D15</f>
        <v>1000096.36</v>
      </c>
    </row>
    <row r="16" spans="1:8" x14ac:dyDescent="0.2">
      <c r="A16" s="11">
        <v>2</v>
      </c>
      <c r="B16" s="93" t="s">
        <v>12</v>
      </c>
      <c r="C16" s="12" t="s">
        <v>18</v>
      </c>
      <c r="D16" s="24">
        <f>КЖ!I256</f>
        <v>2773721.14</v>
      </c>
      <c r="E16" s="25"/>
      <c r="F16" s="25"/>
      <c r="G16" s="25"/>
      <c r="H16" s="24">
        <f t="shared" ref="H16:H20" si="0">G16+F16+E16+D16</f>
        <v>2773721.14</v>
      </c>
    </row>
    <row r="17" spans="1:8" x14ac:dyDescent="0.2">
      <c r="A17" s="13">
        <v>3</v>
      </c>
      <c r="B17" s="94"/>
      <c r="C17" s="14" t="s">
        <v>21</v>
      </c>
      <c r="D17" s="26">
        <f>КЖ!I265</f>
        <v>186597.2</v>
      </c>
      <c r="E17" s="25"/>
      <c r="F17" s="25"/>
      <c r="G17" s="25"/>
      <c r="H17" s="26">
        <f t="shared" si="0"/>
        <v>186597.2</v>
      </c>
    </row>
    <row r="18" spans="1:8" ht="25.5" x14ac:dyDescent="0.2">
      <c r="A18" s="11">
        <v>4</v>
      </c>
      <c r="B18" s="12" t="s">
        <v>13</v>
      </c>
      <c r="C18" s="12" t="s">
        <v>20</v>
      </c>
      <c r="D18" s="24">
        <f>СОДК!I92</f>
        <v>9699.23</v>
      </c>
      <c r="E18" s="24">
        <f>СОДК!I93</f>
        <v>42921.7</v>
      </c>
      <c r="F18" s="25"/>
      <c r="G18" s="25"/>
      <c r="H18" s="24">
        <f t="shared" si="0"/>
        <v>52620.929999999993</v>
      </c>
    </row>
    <row r="19" spans="1:8" x14ac:dyDescent="0.2">
      <c r="A19" s="11">
        <v>5</v>
      </c>
      <c r="B19" s="93" t="s">
        <v>14</v>
      </c>
      <c r="C19" s="12" t="s">
        <v>19</v>
      </c>
      <c r="D19" s="24">
        <f>ТС!I139</f>
        <v>6060037.9299999997</v>
      </c>
      <c r="E19" s="24">
        <f>ТС!I140</f>
        <v>125014.35</v>
      </c>
      <c r="F19" s="25"/>
      <c r="G19" s="25"/>
      <c r="H19" s="24">
        <f t="shared" si="0"/>
        <v>6185052.2799999993</v>
      </c>
    </row>
    <row r="20" spans="1:8" x14ac:dyDescent="0.2">
      <c r="A20" s="13">
        <v>6</v>
      </c>
      <c r="B20" s="94"/>
      <c r="C20" s="14" t="s">
        <v>21</v>
      </c>
      <c r="D20" s="26">
        <f>ТС!I150</f>
        <v>4242038.53</v>
      </c>
      <c r="E20" s="25"/>
      <c r="F20" s="25"/>
      <c r="G20" s="25"/>
      <c r="H20" s="26">
        <f t="shared" si="0"/>
        <v>4242038.53</v>
      </c>
    </row>
    <row r="21" spans="1:8" s="16" customFormat="1" ht="26.1" customHeight="1" x14ac:dyDescent="0.2">
      <c r="A21" s="15"/>
      <c r="B21" s="95" t="s">
        <v>1269</v>
      </c>
      <c r="C21" s="96"/>
      <c r="D21" s="18">
        <f>D19+D18+D16+D15</f>
        <v>9843554.6600000001</v>
      </c>
      <c r="E21" s="18">
        <f>E19+E18+E16+E15</f>
        <v>167936.05</v>
      </c>
      <c r="F21" s="19"/>
      <c r="G21" s="19"/>
      <c r="H21" s="20">
        <f t="shared" ref="H21:H23" si="1">G21+F21+E21+D21</f>
        <v>10011490.710000001</v>
      </c>
    </row>
    <row r="22" spans="1:8" s="17" customFormat="1" ht="15.6" customHeight="1" x14ac:dyDescent="0.2">
      <c r="A22" s="15"/>
      <c r="B22" s="95" t="s">
        <v>22</v>
      </c>
      <c r="C22" s="96"/>
      <c r="D22" s="18">
        <f>D20+D17</f>
        <v>4428635.7300000004</v>
      </c>
      <c r="E22" s="18"/>
      <c r="F22" s="19"/>
      <c r="G22" s="18"/>
      <c r="H22" s="20">
        <f t="shared" si="1"/>
        <v>4428635.7300000004</v>
      </c>
    </row>
    <row r="23" spans="1:8" ht="12.75" customHeight="1" x14ac:dyDescent="0.2">
      <c r="A23" s="21"/>
      <c r="B23" s="97" t="s">
        <v>23</v>
      </c>
      <c r="C23" s="98"/>
      <c r="D23" s="22">
        <f>D21-D22</f>
        <v>5414918.9299999997</v>
      </c>
      <c r="E23" s="22">
        <f t="shared" ref="E23:G23" si="2">E21-E22</f>
        <v>167936.05</v>
      </c>
      <c r="F23" s="22">
        <f t="shared" si="2"/>
        <v>0</v>
      </c>
      <c r="G23" s="22">
        <f t="shared" si="2"/>
        <v>0</v>
      </c>
      <c r="H23" s="23">
        <f t="shared" si="1"/>
        <v>5582854.9799999995</v>
      </c>
    </row>
  </sheetData>
  <mergeCells count="16">
    <mergeCell ref="B19:B20"/>
    <mergeCell ref="B16:B17"/>
    <mergeCell ref="B22:C22"/>
    <mergeCell ref="B23:C23"/>
    <mergeCell ref="C4:G4"/>
    <mergeCell ref="A14:H14"/>
    <mergeCell ref="B21:C21"/>
    <mergeCell ref="H9:H12"/>
    <mergeCell ref="A9:A12"/>
    <mergeCell ref="B9:B12"/>
    <mergeCell ref="C9:C12"/>
    <mergeCell ref="D10:D12"/>
    <mergeCell ref="D9:G9"/>
    <mergeCell ref="E10:E12"/>
    <mergeCell ref="F10:F12"/>
    <mergeCell ref="G10:G12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95"/>
  <sheetViews>
    <sheetView showGridLines="0" view="pageBreakPreview" topLeftCell="A73" zoomScale="75" zoomScaleNormal="75" zoomScaleSheetLayoutView="75" workbookViewId="0">
      <selection activeCell="A81" sqref="A81:H81"/>
    </sheetView>
  </sheetViews>
  <sheetFormatPr defaultRowHeight="12" outlineLevelRow="1" x14ac:dyDescent="0.2"/>
  <cols>
    <col min="1" max="1" width="3.85546875" style="84" customWidth="1"/>
    <col min="2" max="2" width="13.5703125" style="84" customWidth="1"/>
    <col min="3" max="3" width="43.5703125" style="84" customWidth="1"/>
    <col min="4" max="4" width="8.7109375" style="84" customWidth="1"/>
    <col min="5" max="6" width="11.42578125" style="52" customWidth="1"/>
    <col min="7" max="7" width="11.5703125" style="52" customWidth="1"/>
    <col min="8" max="8" width="18.5703125" style="52" customWidth="1"/>
    <col min="9" max="12" width="11.42578125" style="52" customWidth="1"/>
    <col min="13" max="13" width="10" style="52" customWidth="1"/>
    <col min="14" max="14" width="10" style="45" customWidth="1"/>
    <col min="15" max="16384" width="9.140625" style="45"/>
  </cols>
  <sheetData>
    <row r="1" spans="1:14" s="28" customFormat="1" ht="12.75" x14ac:dyDescent="0.2">
      <c r="A1" s="27"/>
      <c r="C1" s="29"/>
      <c r="D1" s="30"/>
      <c r="E1" s="30"/>
      <c r="F1" s="31"/>
      <c r="G1" s="31"/>
      <c r="H1" s="31"/>
      <c r="I1" s="31"/>
      <c r="J1" s="31"/>
      <c r="K1" s="31"/>
      <c r="L1" s="31"/>
      <c r="N1" s="3" t="s">
        <v>292</v>
      </c>
    </row>
    <row r="2" spans="1:14" s="28" customFormat="1" ht="17.25" customHeight="1" outlineLevel="1" x14ac:dyDescent="0.2">
      <c r="A2" s="32" t="s">
        <v>291</v>
      </c>
      <c r="B2" s="33"/>
      <c r="C2" s="29"/>
      <c r="D2" s="30"/>
      <c r="E2" s="30"/>
      <c r="F2" s="31"/>
      <c r="G2" s="31"/>
      <c r="H2" s="31"/>
      <c r="I2" s="31"/>
      <c r="J2" s="31"/>
      <c r="K2" s="31"/>
      <c r="L2" s="32" t="s">
        <v>290</v>
      </c>
      <c r="M2" s="34"/>
      <c r="N2" s="34"/>
    </row>
    <row r="3" spans="1:14" s="28" customFormat="1" ht="17.25" customHeight="1" outlineLevel="1" x14ac:dyDescent="0.2">
      <c r="A3" s="35"/>
      <c r="B3" s="33"/>
      <c r="C3" s="29"/>
      <c r="D3" s="30"/>
      <c r="E3" s="30"/>
      <c r="F3" s="31"/>
      <c r="G3" s="31"/>
      <c r="H3" s="31"/>
      <c r="I3" s="31"/>
      <c r="J3" s="31"/>
      <c r="K3" s="31"/>
      <c r="L3" s="35"/>
      <c r="M3" s="34"/>
      <c r="N3" s="34"/>
    </row>
    <row r="4" spans="1:14" s="28" customFormat="1" ht="17.25" customHeight="1" outlineLevel="1" x14ac:dyDescent="0.2">
      <c r="A4" s="35"/>
      <c r="B4" s="33"/>
      <c r="C4" s="29"/>
      <c r="D4" s="30"/>
      <c r="E4" s="30"/>
      <c r="F4" s="31"/>
      <c r="G4" s="31"/>
      <c r="H4" s="31"/>
      <c r="I4" s="31"/>
      <c r="J4" s="31"/>
      <c r="K4" s="31"/>
      <c r="L4" s="35"/>
      <c r="M4" s="34"/>
      <c r="N4" s="34"/>
    </row>
    <row r="5" spans="1:14" s="28" customFormat="1" ht="17.25" customHeight="1" outlineLevel="1" x14ac:dyDescent="0.2">
      <c r="A5" s="36"/>
      <c r="B5" s="37"/>
      <c r="C5" s="35" t="s">
        <v>289</v>
      </c>
      <c r="D5" s="30"/>
      <c r="E5" s="30"/>
      <c r="F5" s="31"/>
      <c r="G5" s="31"/>
      <c r="H5" s="31"/>
      <c r="I5" s="31"/>
      <c r="J5" s="31"/>
      <c r="K5" s="31"/>
      <c r="L5" s="38"/>
      <c r="M5" s="37"/>
      <c r="N5" s="39" t="s">
        <v>289</v>
      </c>
    </row>
    <row r="6" spans="1:14" s="28" customFormat="1" ht="16.5" customHeight="1" outlineLevel="1" x14ac:dyDescent="0.2">
      <c r="A6" s="40" t="s">
        <v>288</v>
      </c>
      <c r="B6" s="41"/>
      <c r="C6" s="42"/>
      <c r="D6" s="30"/>
      <c r="E6" s="30"/>
      <c r="F6" s="31"/>
      <c r="G6" s="31"/>
      <c r="H6" s="31"/>
      <c r="I6" s="31"/>
      <c r="J6" s="31"/>
      <c r="K6" s="31"/>
      <c r="L6" s="40" t="s">
        <v>288</v>
      </c>
      <c r="M6" s="41"/>
      <c r="N6" s="42"/>
    </row>
    <row r="7" spans="1:14" ht="17.25" customHeight="1" x14ac:dyDescent="0.2">
      <c r="A7" s="43"/>
      <c r="B7" s="136" t="s">
        <v>287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44"/>
    </row>
    <row r="8" spans="1:14" ht="12.75" customHeight="1" x14ac:dyDescent="0.2">
      <c r="A8" s="46"/>
      <c r="B8" s="135" t="s">
        <v>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4" ht="12.75" x14ac:dyDescent="0.2">
      <c r="A9" s="47"/>
      <c r="B9" s="47"/>
      <c r="C9" s="48"/>
      <c r="D9" s="48"/>
      <c r="E9" s="48"/>
      <c r="F9" s="48"/>
      <c r="G9" s="48"/>
      <c r="H9" s="48"/>
      <c r="I9" s="48"/>
      <c r="J9" s="48"/>
      <c r="K9" s="47"/>
      <c r="L9" s="47"/>
      <c r="M9" s="47"/>
    </row>
    <row r="10" spans="1:14" ht="16.5" customHeight="1" x14ac:dyDescent="0.25">
      <c r="A10" s="1"/>
      <c r="B10" s="137" t="s">
        <v>286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44"/>
    </row>
    <row r="11" spans="1:14" ht="12.75" customHeight="1" x14ac:dyDescent="0.2">
      <c r="A11" s="46"/>
      <c r="B11" s="135" t="s">
        <v>285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4" ht="12.75" x14ac:dyDescent="0.2">
      <c r="A12" s="47"/>
      <c r="B12" s="47"/>
      <c r="C12" s="47"/>
      <c r="D12" s="48"/>
      <c r="E12" s="47"/>
      <c r="F12" s="47"/>
      <c r="G12" s="118" t="s">
        <v>284</v>
      </c>
      <c r="H12" s="118"/>
      <c r="I12" s="138"/>
      <c r="J12" s="138"/>
      <c r="K12" s="47"/>
      <c r="L12" s="47"/>
      <c r="M12" s="47"/>
    </row>
    <row r="13" spans="1:14" ht="12.75" customHeight="1" x14ac:dyDescent="0.2">
      <c r="A13" s="49" t="s">
        <v>283</v>
      </c>
      <c r="B13" s="136" t="s">
        <v>1268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spans="1:14" ht="12.75" customHeight="1" x14ac:dyDescent="0.2">
      <c r="A14" s="46"/>
      <c r="B14" s="135" t="s">
        <v>282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14" ht="12.75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4" ht="12.75" x14ac:dyDescent="0.2">
      <c r="A16" s="50" t="s">
        <v>281</v>
      </c>
      <c r="B16" s="50"/>
      <c r="C16" s="145" t="s">
        <v>280</v>
      </c>
      <c r="D16" s="145"/>
      <c r="E16" s="145"/>
      <c r="F16" s="145"/>
      <c r="G16" s="145"/>
      <c r="H16" s="145"/>
      <c r="I16" s="145"/>
      <c r="J16" s="145"/>
      <c r="K16" s="47"/>
      <c r="L16" s="47"/>
      <c r="M16" s="47"/>
    </row>
    <row r="17" spans="1:19" ht="12.75" x14ac:dyDescent="0.2">
      <c r="A17" s="51"/>
      <c r="B17" s="51"/>
      <c r="C17" s="51"/>
      <c r="D17" s="51"/>
      <c r="E17" s="51"/>
      <c r="G17" s="53"/>
      <c r="H17" s="133" t="s">
        <v>279</v>
      </c>
      <c r="I17" s="134"/>
      <c r="J17" s="134"/>
      <c r="K17" s="134"/>
      <c r="L17" s="150">
        <v>1180113.7</v>
      </c>
      <c r="M17" s="150"/>
      <c r="N17" s="54" t="s">
        <v>277</v>
      </c>
    </row>
    <row r="18" spans="1:19" ht="12.75" x14ac:dyDescent="0.2">
      <c r="A18" s="149"/>
      <c r="B18" s="149"/>
      <c r="C18" s="149"/>
      <c r="D18" s="149"/>
      <c r="G18" s="53"/>
      <c r="H18" s="133" t="s">
        <v>278</v>
      </c>
      <c r="I18" s="134"/>
      <c r="J18" s="134"/>
      <c r="K18" s="134"/>
      <c r="L18" s="132">
        <v>66839.73</v>
      </c>
      <c r="M18" s="132"/>
      <c r="N18" s="54" t="s">
        <v>277</v>
      </c>
    </row>
    <row r="19" spans="1:19" ht="12.75" outlineLevel="1" x14ac:dyDescent="0.2">
      <c r="A19" s="48"/>
      <c r="B19" s="48"/>
      <c r="C19" s="48"/>
      <c r="D19" s="48"/>
      <c r="G19" s="53"/>
      <c r="H19" s="133" t="s">
        <v>276</v>
      </c>
      <c r="I19" s="134"/>
      <c r="J19" s="134"/>
      <c r="K19" s="134"/>
      <c r="L19" s="132">
        <f>L20+M20</f>
        <v>443.88</v>
      </c>
      <c r="M19" s="132"/>
      <c r="N19" s="54" t="s">
        <v>275</v>
      </c>
    </row>
    <row r="20" spans="1:19" ht="12.75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5">
        <v>318.39</v>
      </c>
      <c r="M20" s="55">
        <v>125.49</v>
      </c>
    </row>
    <row r="21" spans="1:19" ht="12.75" customHeight="1" x14ac:dyDescent="0.2">
      <c r="A21" s="145" t="s">
        <v>274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56"/>
    </row>
    <row r="22" spans="1:19" x14ac:dyDescent="0.2">
      <c r="A22" s="57"/>
      <c r="B22" s="45"/>
      <c r="C22" s="50"/>
      <c r="D22" s="58"/>
      <c r="E22" s="58"/>
      <c r="F22" s="49"/>
      <c r="G22" s="49"/>
      <c r="H22" s="49"/>
      <c r="I22" s="49"/>
      <c r="J22" s="49"/>
      <c r="K22" s="49"/>
      <c r="L22" s="49"/>
      <c r="M22" s="59"/>
    </row>
    <row r="23" spans="1:19" ht="15" customHeight="1" x14ac:dyDescent="0.2">
      <c r="A23" s="139" t="s">
        <v>273</v>
      </c>
      <c r="B23" s="139" t="s">
        <v>272</v>
      </c>
      <c r="C23" s="139" t="s">
        <v>271</v>
      </c>
      <c r="D23" s="130" t="s">
        <v>270</v>
      </c>
      <c r="E23" s="130" t="s">
        <v>269</v>
      </c>
      <c r="F23" s="124"/>
      <c r="G23" s="131"/>
      <c r="H23" s="124" t="s">
        <v>268</v>
      </c>
      <c r="I23" s="130" t="s">
        <v>267</v>
      </c>
      <c r="J23" s="124"/>
      <c r="K23" s="124"/>
      <c r="L23" s="131"/>
      <c r="M23" s="124" t="s">
        <v>266</v>
      </c>
      <c r="N23" s="141"/>
    </row>
    <row r="24" spans="1:19" ht="12" customHeight="1" x14ac:dyDescent="0.2">
      <c r="A24" s="127"/>
      <c r="B24" s="127"/>
      <c r="C24" s="127"/>
      <c r="D24" s="146"/>
      <c r="E24" s="119" t="s">
        <v>265</v>
      </c>
      <c r="F24" s="120"/>
      <c r="G24" s="121"/>
      <c r="H24" s="125"/>
      <c r="I24" s="119" t="s">
        <v>264</v>
      </c>
      <c r="J24" s="147"/>
      <c r="K24" s="147"/>
      <c r="L24" s="148"/>
      <c r="M24" s="125"/>
      <c r="N24" s="142"/>
    </row>
    <row r="25" spans="1:19" ht="23.25" customHeight="1" x14ac:dyDescent="0.2">
      <c r="A25" s="127"/>
      <c r="B25" s="127"/>
      <c r="C25" s="127"/>
      <c r="D25" s="127"/>
      <c r="E25" s="60" t="s">
        <v>262</v>
      </c>
      <c r="F25" s="60" t="s">
        <v>263</v>
      </c>
      <c r="G25" s="127" t="s">
        <v>260</v>
      </c>
      <c r="H25" s="125"/>
      <c r="I25" s="127" t="s">
        <v>262</v>
      </c>
      <c r="J25" s="127" t="s">
        <v>259</v>
      </c>
      <c r="K25" s="60" t="s">
        <v>261</v>
      </c>
      <c r="L25" s="127" t="s">
        <v>260</v>
      </c>
      <c r="M25" s="143"/>
      <c r="N25" s="144"/>
    </row>
    <row r="26" spans="1:19" ht="18" customHeight="1" x14ac:dyDescent="0.2">
      <c r="A26" s="127"/>
      <c r="B26" s="127"/>
      <c r="C26" s="127"/>
      <c r="D26" s="128"/>
      <c r="E26" s="139" t="s">
        <v>259</v>
      </c>
      <c r="F26" s="139" t="s">
        <v>258</v>
      </c>
      <c r="G26" s="128"/>
      <c r="H26" s="125"/>
      <c r="I26" s="127"/>
      <c r="J26" s="127"/>
      <c r="K26" s="139" t="s">
        <v>257</v>
      </c>
      <c r="L26" s="128"/>
      <c r="M26" s="122" t="s">
        <v>256</v>
      </c>
      <c r="N26" s="123"/>
    </row>
    <row r="27" spans="1:19" ht="17.25" customHeight="1" x14ac:dyDescent="0.2">
      <c r="A27" s="140"/>
      <c r="B27" s="140"/>
      <c r="C27" s="140"/>
      <c r="D27" s="129"/>
      <c r="E27" s="140"/>
      <c r="F27" s="140"/>
      <c r="G27" s="129"/>
      <c r="H27" s="126"/>
      <c r="I27" s="140"/>
      <c r="J27" s="140"/>
      <c r="K27" s="140"/>
      <c r="L27" s="129"/>
      <c r="M27" s="61" t="s">
        <v>255</v>
      </c>
      <c r="N27" s="61" t="s">
        <v>254</v>
      </c>
    </row>
    <row r="28" spans="1:19" x14ac:dyDescent="0.2">
      <c r="A28" s="62">
        <v>1</v>
      </c>
      <c r="B28" s="62">
        <v>2</v>
      </c>
      <c r="C28" s="62">
        <v>3</v>
      </c>
      <c r="D28" s="62">
        <v>4</v>
      </c>
      <c r="E28" s="62">
        <v>5</v>
      </c>
      <c r="F28" s="62">
        <v>6</v>
      </c>
      <c r="G28" s="62">
        <v>7</v>
      </c>
      <c r="H28" s="62">
        <v>8</v>
      </c>
      <c r="I28" s="62">
        <v>9</v>
      </c>
      <c r="J28" s="62">
        <v>10</v>
      </c>
      <c r="K28" s="62">
        <v>11</v>
      </c>
      <c r="L28" s="62">
        <v>12</v>
      </c>
      <c r="M28" s="62">
        <v>13</v>
      </c>
      <c r="N28" s="62">
        <v>14</v>
      </c>
      <c r="O28" s="63"/>
      <c r="P28" s="63"/>
      <c r="Q28" s="63"/>
    </row>
    <row r="29" spans="1:19" s="64" customFormat="1" ht="17.850000000000001" customHeight="1" x14ac:dyDescent="0.2">
      <c r="A29" s="114" t="s">
        <v>253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1:19" ht="17.850000000000001" customHeight="1" x14ac:dyDescent="0.2">
      <c r="A30" s="116" t="s">
        <v>252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64"/>
      <c r="P30" s="64"/>
      <c r="Q30" s="64"/>
      <c r="R30" s="64"/>
      <c r="S30" s="64"/>
    </row>
    <row r="31" spans="1:19" ht="144" x14ac:dyDescent="0.2">
      <c r="A31" s="65">
        <v>1</v>
      </c>
      <c r="B31" s="66" t="s">
        <v>251</v>
      </c>
      <c r="C31" s="66" t="s">
        <v>250</v>
      </c>
      <c r="D31" s="67" t="s">
        <v>249</v>
      </c>
      <c r="E31" s="68" t="s">
        <v>248</v>
      </c>
      <c r="F31" s="68" t="s">
        <v>247</v>
      </c>
      <c r="G31" s="68"/>
      <c r="H31" s="68" t="s">
        <v>246</v>
      </c>
      <c r="I31" s="69">
        <v>5498.04</v>
      </c>
      <c r="J31" s="69">
        <v>2411.63</v>
      </c>
      <c r="K31" s="69" t="s">
        <v>245</v>
      </c>
      <c r="L31" s="69"/>
      <c r="M31" s="68" t="s">
        <v>244</v>
      </c>
      <c r="N31" s="68" t="s">
        <v>243</v>
      </c>
      <c r="O31" s="64"/>
      <c r="P31" s="64"/>
      <c r="Q31" s="64"/>
      <c r="R31" s="64"/>
      <c r="S31" s="64"/>
    </row>
    <row r="32" spans="1:19" ht="156" x14ac:dyDescent="0.2">
      <c r="A32" s="65">
        <v>2</v>
      </c>
      <c r="B32" s="66" t="s">
        <v>242</v>
      </c>
      <c r="C32" s="66" t="s">
        <v>241</v>
      </c>
      <c r="D32" s="67" t="s">
        <v>240</v>
      </c>
      <c r="E32" s="68">
        <v>5563.7</v>
      </c>
      <c r="F32" s="68" t="s">
        <v>239</v>
      </c>
      <c r="G32" s="68"/>
      <c r="H32" s="68" t="s">
        <v>238</v>
      </c>
      <c r="I32" s="69">
        <v>928.05</v>
      </c>
      <c r="J32" s="69"/>
      <c r="K32" s="69" t="s">
        <v>237</v>
      </c>
      <c r="L32" s="69"/>
      <c r="M32" s="68" t="s">
        <v>236</v>
      </c>
      <c r="N32" s="68" t="s">
        <v>158</v>
      </c>
      <c r="O32" s="64"/>
      <c r="P32" s="64"/>
      <c r="Q32" s="64"/>
      <c r="R32" s="64"/>
      <c r="S32" s="64"/>
    </row>
    <row r="33" spans="1:19" ht="156" x14ac:dyDescent="0.2">
      <c r="A33" s="65">
        <v>3</v>
      </c>
      <c r="B33" s="66" t="s">
        <v>217</v>
      </c>
      <c r="C33" s="66" t="s">
        <v>235</v>
      </c>
      <c r="D33" s="67" t="s">
        <v>234</v>
      </c>
      <c r="E33" s="68">
        <v>4274.55</v>
      </c>
      <c r="F33" s="68" t="s">
        <v>214</v>
      </c>
      <c r="G33" s="68"/>
      <c r="H33" s="68" t="s">
        <v>213</v>
      </c>
      <c r="I33" s="69">
        <v>4695.46</v>
      </c>
      <c r="J33" s="69"/>
      <c r="K33" s="69" t="s">
        <v>233</v>
      </c>
      <c r="L33" s="69"/>
      <c r="M33" s="68" t="s">
        <v>211</v>
      </c>
      <c r="N33" s="68" t="s">
        <v>232</v>
      </c>
      <c r="O33" s="64"/>
      <c r="P33" s="64"/>
      <c r="Q33" s="64"/>
      <c r="R33" s="64"/>
      <c r="S33" s="64"/>
    </row>
    <row r="34" spans="1:19" s="70" customFormat="1" ht="132" x14ac:dyDescent="0.2">
      <c r="A34" s="65">
        <v>4</v>
      </c>
      <c r="B34" s="66" t="s">
        <v>231</v>
      </c>
      <c r="C34" s="66" t="s">
        <v>230</v>
      </c>
      <c r="D34" s="67" t="s">
        <v>61</v>
      </c>
      <c r="E34" s="68" t="s">
        <v>229</v>
      </c>
      <c r="F34" s="68"/>
      <c r="G34" s="68"/>
      <c r="H34" s="68" t="s">
        <v>228</v>
      </c>
      <c r="I34" s="69">
        <v>3053.6</v>
      </c>
      <c r="J34" s="69">
        <v>3053.6</v>
      </c>
      <c r="K34" s="69"/>
      <c r="L34" s="69"/>
      <c r="M34" s="68">
        <v>88.204999999999998</v>
      </c>
      <c r="N34" s="68">
        <v>23.82</v>
      </c>
      <c r="O34" s="64"/>
      <c r="P34" s="64"/>
      <c r="Q34" s="64"/>
      <c r="R34" s="64"/>
      <c r="S34" s="64"/>
    </row>
    <row r="35" spans="1:19" ht="84" x14ac:dyDescent="0.2">
      <c r="A35" s="65">
        <v>5</v>
      </c>
      <c r="B35" s="66" t="s">
        <v>227</v>
      </c>
      <c r="C35" s="66" t="s">
        <v>226</v>
      </c>
      <c r="D35" s="67" t="s">
        <v>225</v>
      </c>
      <c r="E35" s="68">
        <v>3.28</v>
      </c>
      <c r="F35" s="68">
        <v>3.28</v>
      </c>
      <c r="G35" s="68"/>
      <c r="H35" s="68" t="s">
        <v>224</v>
      </c>
      <c r="I35" s="69">
        <v>626.33000000000004</v>
      </c>
      <c r="J35" s="69"/>
      <c r="K35" s="69">
        <v>626.33000000000004</v>
      </c>
      <c r="L35" s="69"/>
      <c r="M35" s="68"/>
      <c r="N35" s="68"/>
      <c r="O35" s="64"/>
      <c r="P35" s="64"/>
      <c r="Q35" s="64"/>
      <c r="R35" s="64"/>
      <c r="S35" s="64"/>
    </row>
    <row r="36" spans="1:19" ht="72" x14ac:dyDescent="0.2">
      <c r="A36" s="71">
        <v>6</v>
      </c>
      <c r="B36" s="72" t="s">
        <v>177</v>
      </c>
      <c r="C36" s="72" t="s">
        <v>176</v>
      </c>
      <c r="D36" s="73" t="s">
        <v>223</v>
      </c>
      <c r="E36" s="74">
        <v>13.38</v>
      </c>
      <c r="F36" s="74">
        <v>13.38</v>
      </c>
      <c r="G36" s="74"/>
      <c r="H36" s="74" t="s">
        <v>174</v>
      </c>
      <c r="I36" s="75">
        <v>33249.54</v>
      </c>
      <c r="J36" s="75"/>
      <c r="K36" s="75">
        <v>33249.54</v>
      </c>
      <c r="L36" s="75"/>
      <c r="M36" s="74"/>
      <c r="N36" s="74"/>
      <c r="O36" s="64"/>
      <c r="P36" s="64"/>
      <c r="Q36" s="64"/>
      <c r="R36" s="64"/>
      <c r="S36" s="64"/>
    </row>
    <row r="37" spans="1:19" ht="36" x14ac:dyDescent="0.2">
      <c r="A37" s="110" t="s">
        <v>51</v>
      </c>
      <c r="B37" s="111"/>
      <c r="C37" s="111"/>
      <c r="D37" s="111"/>
      <c r="E37" s="111"/>
      <c r="F37" s="111"/>
      <c r="G37" s="111"/>
      <c r="H37" s="111"/>
      <c r="I37" s="69">
        <v>48051.02</v>
      </c>
      <c r="J37" s="69">
        <v>5465.23</v>
      </c>
      <c r="K37" s="69" t="s">
        <v>222</v>
      </c>
      <c r="L37" s="69"/>
      <c r="M37" s="68"/>
      <c r="N37" s="68" t="s">
        <v>220</v>
      </c>
      <c r="O37" s="64"/>
      <c r="P37" s="64"/>
      <c r="Q37" s="64"/>
      <c r="R37" s="64"/>
      <c r="S37" s="64"/>
    </row>
    <row r="38" spans="1:19" ht="12.75" x14ac:dyDescent="0.2">
      <c r="A38" s="110" t="s">
        <v>45</v>
      </c>
      <c r="B38" s="111"/>
      <c r="C38" s="111"/>
      <c r="D38" s="111"/>
      <c r="E38" s="111"/>
      <c r="F38" s="111"/>
      <c r="G38" s="111"/>
      <c r="H38" s="111"/>
      <c r="I38" s="69">
        <v>10178.58</v>
      </c>
      <c r="J38" s="69"/>
      <c r="K38" s="69"/>
      <c r="L38" s="69"/>
      <c r="M38" s="68"/>
      <c r="N38" s="68"/>
      <c r="O38" s="64"/>
      <c r="P38" s="64"/>
      <c r="Q38" s="64"/>
      <c r="R38" s="64"/>
      <c r="S38" s="64"/>
    </row>
    <row r="39" spans="1:19" s="70" customFormat="1" ht="12.75" x14ac:dyDescent="0.2">
      <c r="A39" s="110" t="s">
        <v>44</v>
      </c>
      <c r="B39" s="111"/>
      <c r="C39" s="111"/>
      <c r="D39" s="111"/>
      <c r="E39" s="111"/>
      <c r="F39" s="111"/>
      <c r="G39" s="111"/>
      <c r="H39" s="111"/>
      <c r="I39" s="69">
        <v>6612.68</v>
      </c>
      <c r="J39" s="69"/>
      <c r="K39" s="69"/>
      <c r="L39" s="69"/>
      <c r="M39" s="68"/>
      <c r="N39" s="68"/>
      <c r="O39" s="64"/>
      <c r="P39" s="64"/>
      <c r="Q39" s="64"/>
      <c r="R39" s="64"/>
      <c r="S39" s="64"/>
    </row>
    <row r="40" spans="1:19" ht="36" x14ac:dyDescent="0.2">
      <c r="A40" s="112" t="s">
        <v>221</v>
      </c>
      <c r="B40" s="113"/>
      <c r="C40" s="113"/>
      <c r="D40" s="113"/>
      <c r="E40" s="113"/>
      <c r="F40" s="113"/>
      <c r="G40" s="113"/>
      <c r="H40" s="113"/>
      <c r="I40" s="78">
        <v>64842.28</v>
      </c>
      <c r="J40" s="78"/>
      <c r="K40" s="78"/>
      <c r="L40" s="78"/>
      <c r="M40" s="79"/>
      <c r="N40" s="79" t="s">
        <v>220</v>
      </c>
      <c r="O40" s="64"/>
      <c r="P40" s="64"/>
      <c r="Q40" s="64"/>
      <c r="R40" s="64"/>
      <c r="S40" s="64"/>
    </row>
    <row r="41" spans="1:19" ht="17.850000000000001" customHeight="1" x14ac:dyDescent="0.2">
      <c r="A41" s="114" t="s">
        <v>219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64"/>
      <c r="P41" s="64"/>
      <c r="Q41" s="64"/>
      <c r="R41" s="64"/>
      <c r="S41" s="64"/>
    </row>
    <row r="42" spans="1:19" ht="17.850000000000001" customHeight="1" x14ac:dyDescent="0.2">
      <c r="A42" s="116" t="s">
        <v>218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64"/>
      <c r="P42" s="64"/>
      <c r="Q42" s="64"/>
      <c r="R42" s="64"/>
      <c r="S42" s="64"/>
    </row>
    <row r="43" spans="1:19" ht="144" x14ac:dyDescent="0.2">
      <c r="A43" s="65">
        <v>7</v>
      </c>
      <c r="B43" s="66" t="s">
        <v>217</v>
      </c>
      <c r="C43" s="66" t="s">
        <v>216</v>
      </c>
      <c r="D43" s="67" t="s">
        <v>215</v>
      </c>
      <c r="E43" s="68">
        <v>4274.55</v>
      </c>
      <c r="F43" s="68" t="s">
        <v>214</v>
      </c>
      <c r="G43" s="68"/>
      <c r="H43" s="68" t="s">
        <v>213</v>
      </c>
      <c r="I43" s="69">
        <v>17877.52</v>
      </c>
      <c r="J43" s="69"/>
      <c r="K43" s="69" t="s">
        <v>212</v>
      </c>
      <c r="L43" s="69"/>
      <c r="M43" s="68" t="s">
        <v>211</v>
      </c>
      <c r="N43" s="68" t="s">
        <v>210</v>
      </c>
      <c r="O43" s="64"/>
      <c r="P43" s="64"/>
      <c r="Q43" s="64"/>
      <c r="R43" s="64"/>
      <c r="S43" s="64"/>
    </row>
    <row r="44" spans="1:19" ht="144" x14ac:dyDescent="0.2">
      <c r="A44" s="65">
        <v>8</v>
      </c>
      <c r="B44" s="66" t="s">
        <v>209</v>
      </c>
      <c r="C44" s="66" t="s">
        <v>208</v>
      </c>
      <c r="D44" s="67" t="s">
        <v>207</v>
      </c>
      <c r="E44" s="68" t="s">
        <v>206</v>
      </c>
      <c r="F44" s="68"/>
      <c r="G44" s="68"/>
      <c r="H44" s="68" t="s">
        <v>205</v>
      </c>
      <c r="I44" s="69">
        <v>12588.03</v>
      </c>
      <c r="J44" s="69">
        <v>12588.03</v>
      </c>
      <c r="K44" s="69"/>
      <c r="L44" s="69"/>
      <c r="M44" s="68">
        <v>177.1</v>
      </c>
      <c r="N44" s="68">
        <v>100.95</v>
      </c>
      <c r="O44" s="64"/>
      <c r="P44" s="64"/>
      <c r="Q44" s="64"/>
      <c r="R44" s="64"/>
      <c r="S44" s="64"/>
    </row>
    <row r="45" spans="1:19" ht="144" x14ac:dyDescent="0.2">
      <c r="A45" s="65">
        <v>9</v>
      </c>
      <c r="B45" s="66" t="s">
        <v>204</v>
      </c>
      <c r="C45" s="66" t="s">
        <v>203</v>
      </c>
      <c r="D45" s="67" t="s">
        <v>202</v>
      </c>
      <c r="E45" s="68">
        <v>3460.35</v>
      </c>
      <c r="F45" s="68" t="s">
        <v>201</v>
      </c>
      <c r="G45" s="68"/>
      <c r="H45" s="68" t="s">
        <v>200</v>
      </c>
      <c r="I45" s="69">
        <v>1604.88</v>
      </c>
      <c r="J45" s="69"/>
      <c r="K45" s="69" t="s">
        <v>199</v>
      </c>
      <c r="L45" s="69"/>
      <c r="M45" s="68" t="s">
        <v>198</v>
      </c>
      <c r="N45" s="68" t="s">
        <v>197</v>
      </c>
      <c r="O45" s="64"/>
      <c r="P45" s="64"/>
      <c r="Q45" s="64"/>
      <c r="R45" s="64"/>
      <c r="S45" s="64"/>
    </row>
    <row r="46" spans="1:19" ht="72" x14ac:dyDescent="0.2">
      <c r="A46" s="65">
        <v>10</v>
      </c>
      <c r="B46" s="66" t="s">
        <v>177</v>
      </c>
      <c r="C46" s="66" t="s">
        <v>176</v>
      </c>
      <c r="D46" s="67" t="s">
        <v>196</v>
      </c>
      <c r="E46" s="68">
        <v>13.38</v>
      </c>
      <c r="F46" s="68">
        <v>13.38</v>
      </c>
      <c r="G46" s="68"/>
      <c r="H46" s="68" t="s">
        <v>174</v>
      </c>
      <c r="I46" s="69">
        <v>122338.18</v>
      </c>
      <c r="J46" s="69"/>
      <c r="K46" s="69">
        <v>122338.18</v>
      </c>
      <c r="L46" s="69"/>
      <c r="M46" s="68"/>
      <c r="N46" s="68"/>
      <c r="O46" s="64"/>
      <c r="P46" s="64"/>
      <c r="Q46" s="64"/>
      <c r="R46" s="64"/>
      <c r="S46" s="64"/>
    </row>
    <row r="47" spans="1:19" ht="108" x14ac:dyDescent="0.2">
      <c r="A47" s="65">
        <v>11</v>
      </c>
      <c r="B47" s="66" t="s">
        <v>195</v>
      </c>
      <c r="C47" s="66" t="s">
        <v>194</v>
      </c>
      <c r="D47" s="67" t="s">
        <v>193</v>
      </c>
      <c r="E47" s="68" t="s">
        <v>192</v>
      </c>
      <c r="F47" s="68" t="s">
        <v>191</v>
      </c>
      <c r="G47" s="68">
        <v>4.34</v>
      </c>
      <c r="H47" s="68" t="s">
        <v>190</v>
      </c>
      <c r="I47" s="69">
        <v>2263.62</v>
      </c>
      <c r="J47" s="69">
        <v>259.89999999999998</v>
      </c>
      <c r="K47" s="69" t="s">
        <v>189</v>
      </c>
      <c r="L47" s="69">
        <v>20.05</v>
      </c>
      <c r="M47" s="68" t="s">
        <v>188</v>
      </c>
      <c r="N47" s="68" t="s">
        <v>187</v>
      </c>
      <c r="O47" s="64"/>
      <c r="P47" s="64"/>
      <c r="Q47" s="64"/>
      <c r="R47" s="64"/>
      <c r="S47" s="64"/>
    </row>
    <row r="48" spans="1:19" ht="17.850000000000001" customHeight="1" x14ac:dyDescent="0.2">
      <c r="A48" s="116" t="s">
        <v>186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64"/>
      <c r="P48" s="64"/>
      <c r="Q48" s="64"/>
      <c r="R48" s="64"/>
      <c r="S48" s="64"/>
    </row>
    <row r="49" spans="1:19" ht="108" x14ac:dyDescent="0.2">
      <c r="A49" s="65">
        <v>12</v>
      </c>
      <c r="B49" s="66" t="s">
        <v>185</v>
      </c>
      <c r="C49" s="66" t="s">
        <v>184</v>
      </c>
      <c r="D49" s="67" t="s">
        <v>171</v>
      </c>
      <c r="E49" s="68" t="s">
        <v>183</v>
      </c>
      <c r="F49" s="68" t="s">
        <v>182</v>
      </c>
      <c r="G49" s="68">
        <v>3.25</v>
      </c>
      <c r="H49" s="68" t="s">
        <v>181</v>
      </c>
      <c r="I49" s="69">
        <v>26085.41</v>
      </c>
      <c r="J49" s="69">
        <v>660.77</v>
      </c>
      <c r="K49" s="69" t="s">
        <v>180</v>
      </c>
      <c r="L49" s="69">
        <v>15.04</v>
      </c>
      <c r="M49" s="68" t="s">
        <v>179</v>
      </c>
      <c r="N49" s="68" t="s">
        <v>178</v>
      </c>
      <c r="O49" s="64"/>
      <c r="P49" s="64"/>
      <c r="Q49" s="64"/>
      <c r="R49" s="64"/>
      <c r="S49" s="64"/>
    </row>
    <row r="50" spans="1:19" ht="72" x14ac:dyDescent="0.2">
      <c r="A50" s="65">
        <v>13</v>
      </c>
      <c r="B50" s="66" t="s">
        <v>177</v>
      </c>
      <c r="C50" s="66" t="s">
        <v>176</v>
      </c>
      <c r="D50" s="67" t="s">
        <v>175</v>
      </c>
      <c r="E50" s="68">
        <v>13.38</v>
      </c>
      <c r="F50" s="68">
        <v>13.38</v>
      </c>
      <c r="G50" s="68"/>
      <c r="H50" s="68" t="s">
        <v>174</v>
      </c>
      <c r="I50" s="69">
        <v>122338.18</v>
      </c>
      <c r="J50" s="69"/>
      <c r="K50" s="69">
        <v>122338.18</v>
      </c>
      <c r="L50" s="69"/>
      <c r="M50" s="68"/>
      <c r="N50" s="68"/>
      <c r="O50" s="64"/>
      <c r="P50" s="64"/>
      <c r="Q50" s="64"/>
      <c r="R50" s="64"/>
      <c r="S50" s="64"/>
    </row>
    <row r="51" spans="1:19" ht="144" x14ac:dyDescent="0.2">
      <c r="A51" s="65">
        <v>14</v>
      </c>
      <c r="B51" s="66" t="s">
        <v>173</v>
      </c>
      <c r="C51" s="66" t="s">
        <v>172</v>
      </c>
      <c r="D51" s="67" t="s">
        <v>171</v>
      </c>
      <c r="E51" s="68">
        <v>318.26</v>
      </c>
      <c r="F51" s="68" t="s">
        <v>170</v>
      </c>
      <c r="G51" s="68"/>
      <c r="H51" s="68" t="s">
        <v>169</v>
      </c>
      <c r="I51" s="69">
        <v>1959.46</v>
      </c>
      <c r="J51" s="69"/>
      <c r="K51" s="69" t="s">
        <v>168</v>
      </c>
      <c r="L51" s="69"/>
      <c r="M51" s="68" t="s">
        <v>167</v>
      </c>
      <c r="N51" s="68" t="s">
        <v>166</v>
      </c>
      <c r="O51" s="64"/>
      <c r="P51" s="64"/>
      <c r="Q51" s="64"/>
      <c r="R51" s="64"/>
      <c r="S51" s="64"/>
    </row>
    <row r="52" spans="1:19" ht="144" x14ac:dyDescent="0.2">
      <c r="A52" s="65">
        <v>15</v>
      </c>
      <c r="B52" s="66" t="s">
        <v>165</v>
      </c>
      <c r="C52" s="66" t="s">
        <v>164</v>
      </c>
      <c r="D52" s="67" t="s">
        <v>163</v>
      </c>
      <c r="E52" s="68">
        <v>157.31</v>
      </c>
      <c r="F52" s="68" t="s">
        <v>162</v>
      </c>
      <c r="G52" s="68"/>
      <c r="H52" s="68" t="s">
        <v>161</v>
      </c>
      <c r="I52" s="69">
        <v>968.52</v>
      </c>
      <c r="J52" s="69"/>
      <c r="K52" s="69" t="s">
        <v>160</v>
      </c>
      <c r="L52" s="69"/>
      <c r="M52" s="68" t="s">
        <v>159</v>
      </c>
      <c r="N52" s="68" t="s">
        <v>158</v>
      </c>
      <c r="O52" s="64"/>
      <c r="P52" s="64"/>
      <c r="Q52" s="64"/>
      <c r="R52" s="64"/>
      <c r="S52" s="64"/>
    </row>
    <row r="53" spans="1:19" ht="156" x14ac:dyDescent="0.2">
      <c r="A53" s="65">
        <v>16</v>
      </c>
      <c r="B53" s="66" t="s">
        <v>157</v>
      </c>
      <c r="C53" s="66" t="s">
        <v>156</v>
      </c>
      <c r="D53" s="67" t="s">
        <v>155</v>
      </c>
      <c r="E53" s="68">
        <v>380.09</v>
      </c>
      <c r="F53" s="68" t="s">
        <v>154</v>
      </c>
      <c r="G53" s="68"/>
      <c r="H53" s="68" t="s">
        <v>153</v>
      </c>
      <c r="I53" s="69">
        <v>401.64</v>
      </c>
      <c r="J53" s="69"/>
      <c r="K53" s="69" t="s">
        <v>152</v>
      </c>
      <c r="L53" s="69"/>
      <c r="M53" s="68" t="s">
        <v>151</v>
      </c>
      <c r="N53" s="68" t="s">
        <v>150</v>
      </c>
      <c r="O53" s="64"/>
      <c r="P53" s="64"/>
      <c r="Q53" s="64"/>
      <c r="R53" s="64"/>
      <c r="S53" s="64"/>
    </row>
    <row r="54" spans="1:19" ht="144" x14ac:dyDescent="0.2">
      <c r="A54" s="65">
        <v>17</v>
      </c>
      <c r="B54" s="66" t="s">
        <v>149</v>
      </c>
      <c r="C54" s="66" t="s">
        <v>148</v>
      </c>
      <c r="D54" s="67" t="s">
        <v>147</v>
      </c>
      <c r="E54" s="68">
        <v>168.22</v>
      </c>
      <c r="F54" s="68" t="s">
        <v>146</v>
      </c>
      <c r="G54" s="68"/>
      <c r="H54" s="68" t="s">
        <v>145</v>
      </c>
      <c r="I54" s="69">
        <v>177.76</v>
      </c>
      <c r="J54" s="69"/>
      <c r="K54" s="69" t="s">
        <v>144</v>
      </c>
      <c r="L54" s="69"/>
      <c r="M54" s="68" t="s">
        <v>143</v>
      </c>
      <c r="N54" s="68" t="s">
        <v>142</v>
      </c>
      <c r="O54" s="64"/>
      <c r="P54" s="64"/>
      <c r="Q54" s="64"/>
      <c r="R54" s="64"/>
      <c r="S54" s="64"/>
    </row>
    <row r="55" spans="1:19" ht="96" x14ac:dyDescent="0.2">
      <c r="A55" s="65">
        <v>18</v>
      </c>
      <c r="B55" s="66" t="s">
        <v>141</v>
      </c>
      <c r="C55" s="66" t="s">
        <v>116</v>
      </c>
      <c r="D55" s="67" t="s">
        <v>140</v>
      </c>
      <c r="E55" s="68">
        <v>55.26</v>
      </c>
      <c r="F55" s="68"/>
      <c r="G55" s="68">
        <v>55.26</v>
      </c>
      <c r="H55" s="68" t="s">
        <v>114</v>
      </c>
      <c r="I55" s="69">
        <v>77626.820000000007</v>
      </c>
      <c r="J55" s="69"/>
      <c r="K55" s="69"/>
      <c r="L55" s="69">
        <v>77626.820000000007</v>
      </c>
      <c r="M55" s="68"/>
      <c r="N55" s="68"/>
      <c r="O55" s="64"/>
      <c r="P55" s="64"/>
      <c r="Q55" s="64"/>
      <c r="R55" s="64"/>
      <c r="S55" s="64"/>
    </row>
    <row r="56" spans="1:19" ht="132" x14ac:dyDescent="0.2">
      <c r="A56" s="71">
        <v>19</v>
      </c>
      <c r="B56" s="72" t="s">
        <v>139</v>
      </c>
      <c r="C56" s="72" t="s">
        <v>138</v>
      </c>
      <c r="D56" s="73" t="s">
        <v>137</v>
      </c>
      <c r="E56" s="74" t="s">
        <v>136</v>
      </c>
      <c r="F56" s="74" t="s">
        <v>135</v>
      </c>
      <c r="G56" s="74"/>
      <c r="H56" s="74" t="s">
        <v>134</v>
      </c>
      <c r="I56" s="75">
        <v>27380.36</v>
      </c>
      <c r="J56" s="75">
        <v>13144.11</v>
      </c>
      <c r="K56" s="75" t="s">
        <v>133</v>
      </c>
      <c r="L56" s="75"/>
      <c r="M56" s="74" t="s">
        <v>132</v>
      </c>
      <c r="N56" s="74" t="s">
        <v>131</v>
      </c>
      <c r="O56" s="64"/>
      <c r="P56" s="64"/>
      <c r="Q56" s="64"/>
      <c r="R56" s="64"/>
      <c r="S56" s="64"/>
    </row>
    <row r="57" spans="1:19" ht="36" x14ac:dyDescent="0.2">
      <c r="A57" s="110" t="s">
        <v>51</v>
      </c>
      <c r="B57" s="111"/>
      <c r="C57" s="111"/>
      <c r="D57" s="111"/>
      <c r="E57" s="111"/>
      <c r="F57" s="111"/>
      <c r="G57" s="111"/>
      <c r="H57" s="111"/>
      <c r="I57" s="69">
        <v>413610.38</v>
      </c>
      <c r="J57" s="69">
        <v>26652.81</v>
      </c>
      <c r="K57" s="69" t="s">
        <v>130</v>
      </c>
      <c r="L57" s="69">
        <v>77661.91</v>
      </c>
      <c r="M57" s="68"/>
      <c r="N57" s="68" t="s">
        <v>128</v>
      </c>
      <c r="O57" s="64"/>
      <c r="P57" s="64"/>
      <c r="Q57" s="64"/>
      <c r="R57" s="64"/>
      <c r="S57" s="64"/>
    </row>
    <row r="58" spans="1:19" ht="12.75" x14ac:dyDescent="0.2">
      <c r="A58" s="110" t="s">
        <v>45</v>
      </c>
      <c r="B58" s="111"/>
      <c r="C58" s="111"/>
      <c r="D58" s="111"/>
      <c r="E58" s="111"/>
      <c r="F58" s="111"/>
      <c r="G58" s="111"/>
      <c r="H58" s="111"/>
      <c r="I58" s="69">
        <v>36088.67</v>
      </c>
      <c r="J58" s="69"/>
      <c r="K58" s="69"/>
      <c r="L58" s="69"/>
      <c r="M58" s="68"/>
      <c r="N58" s="68"/>
      <c r="O58" s="64"/>
      <c r="P58" s="64"/>
      <c r="Q58" s="64"/>
      <c r="R58" s="64"/>
      <c r="S58" s="64"/>
    </row>
    <row r="59" spans="1:19" ht="12.75" x14ac:dyDescent="0.2">
      <c r="A59" s="110" t="s">
        <v>44</v>
      </c>
      <c r="B59" s="111"/>
      <c r="C59" s="111"/>
      <c r="D59" s="111"/>
      <c r="E59" s="111"/>
      <c r="F59" s="111"/>
      <c r="G59" s="111"/>
      <c r="H59" s="111"/>
      <c r="I59" s="69">
        <v>19358.43</v>
      </c>
      <c r="J59" s="69"/>
      <c r="K59" s="69"/>
      <c r="L59" s="69"/>
      <c r="M59" s="68"/>
      <c r="N59" s="68"/>
      <c r="O59" s="64"/>
      <c r="P59" s="64"/>
      <c r="Q59" s="64"/>
      <c r="R59" s="64"/>
      <c r="S59" s="64"/>
    </row>
    <row r="60" spans="1:19" ht="36" x14ac:dyDescent="0.2">
      <c r="A60" s="112" t="s">
        <v>129</v>
      </c>
      <c r="B60" s="113"/>
      <c r="C60" s="113"/>
      <c r="D60" s="113"/>
      <c r="E60" s="113"/>
      <c r="F60" s="113"/>
      <c r="G60" s="113"/>
      <c r="H60" s="113"/>
      <c r="I60" s="78">
        <v>469057.48</v>
      </c>
      <c r="J60" s="78"/>
      <c r="K60" s="78"/>
      <c r="L60" s="78"/>
      <c r="M60" s="79"/>
      <c r="N60" s="79" t="s">
        <v>128</v>
      </c>
      <c r="O60" s="64"/>
      <c r="P60" s="64"/>
      <c r="Q60" s="64"/>
      <c r="R60" s="64"/>
      <c r="S60" s="64"/>
    </row>
    <row r="61" spans="1:19" ht="17.850000000000001" customHeight="1" x14ac:dyDescent="0.2">
      <c r="A61" s="114" t="s">
        <v>127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64"/>
      <c r="P61" s="64"/>
      <c r="Q61" s="64"/>
      <c r="R61" s="64"/>
      <c r="S61" s="64"/>
    </row>
    <row r="62" spans="1:19" ht="144" x14ac:dyDescent="0.2">
      <c r="A62" s="65">
        <v>20</v>
      </c>
      <c r="B62" s="66" t="s">
        <v>126</v>
      </c>
      <c r="C62" s="66" t="s">
        <v>125</v>
      </c>
      <c r="D62" s="67" t="s">
        <v>124</v>
      </c>
      <c r="E62" s="68" t="s">
        <v>123</v>
      </c>
      <c r="F62" s="68" t="s">
        <v>122</v>
      </c>
      <c r="G62" s="68">
        <v>12.2</v>
      </c>
      <c r="H62" s="68" t="s">
        <v>121</v>
      </c>
      <c r="I62" s="69">
        <v>12824.99</v>
      </c>
      <c r="J62" s="69">
        <v>1303.8499999999999</v>
      </c>
      <c r="K62" s="69" t="s">
        <v>120</v>
      </c>
      <c r="L62" s="69">
        <v>29.68</v>
      </c>
      <c r="M62" s="68" t="s">
        <v>119</v>
      </c>
      <c r="N62" s="68" t="s">
        <v>118</v>
      </c>
      <c r="O62" s="64"/>
      <c r="P62" s="64"/>
      <c r="Q62" s="64"/>
      <c r="R62" s="64"/>
      <c r="S62" s="64"/>
    </row>
    <row r="63" spans="1:19" ht="96" x14ac:dyDescent="0.2">
      <c r="A63" s="65">
        <v>21</v>
      </c>
      <c r="B63" s="66" t="s">
        <v>117</v>
      </c>
      <c r="C63" s="66" t="s">
        <v>116</v>
      </c>
      <c r="D63" s="67" t="s">
        <v>115</v>
      </c>
      <c r="E63" s="68">
        <v>55.26</v>
      </c>
      <c r="F63" s="68"/>
      <c r="G63" s="68">
        <v>55.26</v>
      </c>
      <c r="H63" s="68" t="s">
        <v>114</v>
      </c>
      <c r="I63" s="69">
        <v>41535.449999999997</v>
      </c>
      <c r="J63" s="69"/>
      <c r="K63" s="69"/>
      <c r="L63" s="69">
        <v>41535.449999999997</v>
      </c>
      <c r="M63" s="68"/>
      <c r="N63" s="68"/>
      <c r="O63" s="64"/>
      <c r="P63" s="64"/>
      <c r="Q63" s="64"/>
      <c r="R63" s="64"/>
      <c r="S63" s="64"/>
    </row>
    <row r="64" spans="1:19" ht="156" x14ac:dyDescent="0.2">
      <c r="A64" s="65">
        <v>22</v>
      </c>
      <c r="B64" s="66" t="s">
        <v>113</v>
      </c>
      <c r="C64" s="66" t="s">
        <v>112</v>
      </c>
      <c r="D64" s="67" t="s">
        <v>87</v>
      </c>
      <c r="E64" s="68" t="s">
        <v>111</v>
      </c>
      <c r="F64" s="68" t="s">
        <v>110</v>
      </c>
      <c r="G64" s="68">
        <v>21490.2</v>
      </c>
      <c r="H64" s="68" t="s">
        <v>109</v>
      </c>
      <c r="I64" s="69">
        <v>66381.69</v>
      </c>
      <c r="J64" s="69">
        <v>1248.31</v>
      </c>
      <c r="K64" s="69" t="s">
        <v>108</v>
      </c>
      <c r="L64" s="69">
        <v>45126.36</v>
      </c>
      <c r="M64" s="68" t="s">
        <v>107</v>
      </c>
      <c r="N64" s="68" t="s">
        <v>106</v>
      </c>
      <c r="O64" s="64"/>
      <c r="P64" s="64"/>
      <c r="Q64" s="64"/>
      <c r="R64" s="64"/>
      <c r="S64" s="64"/>
    </row>
    <row r="65" spans="1:19" ht="156" x14ac:dyDescent="0.2">
      <c r="A65" s="65">
        <v>23</v>
      </c>
      <c r="B65" s="66" t="s">
        <v>105</v>
      </c>
      <c r="C65" s="66" t="s">
        <v>104</v>
      </c>
      <c r="D65" s="67" t="s">
        <v>95</v>
      </c>
      <c r="E65" s="68" t="s">
        <v>103</v>
      </c>
      <c r="F65" s="68" t="s">
        <v>102</v>
      </c>
      <c r="G65" s="68">
        <v>19515.8</v>
      </c>
      <c r="H65" s="68" t="s">
        <v>101</v>
      </c>
      <c r="I65" s="69">
        <v>55133.16</v>
      </c>
      <c r="J65" s="69">
        <v>1081.8</v>
      </c>
      <c r="K65" s="69" t="s">
        <v>100</v>
      </c>
      <c r="L65" s="69">
        <v>41647.4</v>
      </c>
      <c r="M65" s="68" t="s">
        <v>99</v>
      </c>
      <c r="N65" s="68" t="s">
        <v>98</v>
      </c>
      <c r="O65" s="64"/>
      <c r="P65" s="64"/>
      <c r="Q65" s="64"/>
      <c r="R65" s="64"/>
      <c r="S65" s="64"/>
    </row>
    <row r="66" spans="1:19" ht="168" x14ac:dyDescent="0.2">
      <c r="A66" s="65">
        <v>24</v>
      </c>
      <c r="B66" s="66" t="s">
        <v>97</v>
      </c>
      <c r="C66" s="66" t="s">
        <v>96</v>
      </c>
      <c r="D66" s="67" t="s">
        <v>95</v>
      </c>
      <c r="E66" s="68">
        <v>7859.86</v>
      </c>
      <c r="F66" s="68" t="s">
        <v>94</v>
      </c>
      <c r="G66" s="68">
        <v>6489</v>
      </c>
      <c r="H66" s="68" t="s">
        <v>93</v>
      </c>
      <c r="I66" s="69">
        <v>17506.490000000002</v>
      </c>
      <c r="J66" s="69"/>
      <c r="K66" s="69" t="s">
        <v>92</v>
      </c>
      <c r="L66" s="69">
        <v>13866.59</v>
      </c>
      <c r="M66" s="68" t="s">
        <v>91</v>
      </c>
      <c r="N66" s="68" t="s">
        <v>90</v>
      </c>
      <c r="O66" s="64"/>
      <c r="P66" s="64"/>
      <c r="Q66" s="64"/>
      <c r="R66" s="64"/>
      <c r="S66" s="64"/>
    </row>
    <row r="67" spans="1:19" ht="156" x14ac:dyDescent="0.2">
      <c r="A67" s="65">
        <v>25</v>
      </c>
      <c r="B67" s="66" t="s">
        <v>89</v>
      </c>
      <c r="C67" s="66" t="s">
        <v>88</v>
      </c>
      <c r="D67" s="67" t="s">
        <v>87</v>
      </c>
      <c r="E67" s="68" t="s">
        <v>86</v>
      </c>
      <c r="F67" s="68" t="s">
        <v>85</v>
      </c>
      <c r="G67" s="68">
        <v>41842.26</v>
      </c>
      <c r="H67" s="68" t="s">
        <v>84</v>
      </c>
      <c r="I67" s="69">
        <v>66676.789999999994</v>
      </c>
      <c r="J67" s="69">
        <v>1524.27</v>
      </c>
      <c r="K67" s="69" t="s">
        <v>83</v>
      </c>
      <c r="L67" s="69">
        <v>56445.63</v>
      </c>
      <c r="M67" s="68" t="s">
        <v>82</v>
      </c>
      <c r="N67" s="68" t="s">
        <v>81</v>
      </c>
      <c r="O67" s="64"/>
      <c r="P67" s="64"/>
      <c r="Q67" s="64"/>
      <c r="R67" s="64"/>
      <c r="S67" s="64"/>
    </row>
    <row r="68" spans="1:19" ht="168" x14ac:dyDescent="0.2">
      <c r="A68" s="65">
        <v>26</v>
      </c>
      <c r="B68" s="66" t="s">
        <v>80</v>
      </c>
      <c r="C68" s="66" t="s">
        <v>79</v>
      </c>
      <c r="D68" s="67" t="s">
        <v>66</v>
      </c>
      <c r="E68" s="68" t="s">
        <v>78</v>
      </c>
      <c r="F68" s="68">
        <v>20.149999999999999</v>
      </c>
      <c r="G68" s="68">
        <v>31456.02</v>
      </c>
      <c r="H68" s="68" t="s">
        <v>77</v>
      </c>
      <c r="I68" s="69">
        <v>42491.22</v>
      </c>
      <c r="J68" s="69">
        <v>21.49</v>
      </c>
      <c r="K68" s="69">
        <v>25.34</v>
      </c>
      <c r="L68" s="69">
        <v>42444.39</v>
      </c>
      <c r="M68" s="68">
        <v>0.621</v>
      </c>
      <c r="N68" s="68">
        <v>0.14000000000000001</v>
      </c>
      <c r="O68" s="64"/>
      <c r="P68" s="64"/>
      <c r="Q68" s="64"/>
      <c r="R68" s="64"/>
      <c r="S68" s="64"/>
    </row>
    <row r="69" spans="1:19" ht="156" x14ac:dyDescent="0.2">
      <c r="A69" s="65">
        <v>27</v>
      </c>
      <c r="B69" s="66" t="s">
        <v>76</v>
      </c>
      <c r="C69" s="66" t="s">
        <v>75</v>
      </c>
      <c r="D69" s="67" t="s">
        <v>66</v>
      </c>
      <c r="E69" s="68" t="s">
        <v>74</v>
      </c>
      <c r="F69" s="68" t="s">
        <v>73</v>
      </c>
      <c r="G69" s="68">
        <v>43911.63</v>
      </c>
      <c r="H69" s="68" t="s">
        <v>72</v>
      </c>
      <c r="I69" s="69">
        <v>71146.820000000007</v>
      </c>
      <c r="J69" s="69">
        <v>1524.27</v>
      </c>
      <c r="K69" s="69" t="s">
        <v>71</v>
      </c>
      <c r="L69" s="69">
        <v>60902.03</v>
      </c>
      <c r="M69" s="68" t="s">
        <v>70</v>
      </c>
      <c r="N69" s="68" t="s">
        <v>69</v>
      </c>
      <c r="O69" s="64"/>
      <c r="P69" s="64"/>
      <c r="Q69" s="64"/>
      <c r="R69" s="64"/>
      <c r="S69" s="64"/>
    </row>
    <row r="70" spans="1:19" ht="168" x14ac:dyDescent="0.2">
      <c r="A70" s="65">
        <v>28</v>
      </c>
      <c r="B70" s="66" t="s">
        <v>68</v>
      </c>
      <c r="C70" s="66" t="s">
        <v>67</v>
      </c>
      <c r="D70" s="67" t="s">
        <v>66</v>
      </c>
      <c r="E70" s="68" t="s">
        <v>65</v>
      </c>
      <c r="F70" s="68">
        <v>14.26</v>
      </c>
      <c r="G70" s="68">
        <v>21886.28</v>
      </c>
      <c r="H70" s="68" t="s">
        <v>64</v>
      </c>
      <c r="I70" s="69">
        <v>30436.03</v>
      </c>
      <c r="J70" s="69">
        <v>14.32</v>
      </c>
      <c r="K70" s="69">
        <v>17.89</v>
      </c>
      <c r="L70" s="69">
        <v>30403.82</v>
      </c>
      <c r="M70" s="68">
        <v>0.41399999999999998</v>
      </c>
      <c r="N70" s="68">
        <v>0.09</v>
      </c>
      <c r="O70" s="64"/>
      <c r="P70" s="64"/>
      <c r="Q70" s="64"/>
      <c r="R70" s="64"/>
      <c r="S70" s="64"/>
    </row>
    <row r="71" spans="1:19" ht="132" x14ac:dyDescent="0.2">
      <c r="A71" s="65">
        <v>29</v>
      </c>
      <c r="B71" s="66" t="s">
        <v>63</v>
      </c>
      <c r="C71" s="66" t="s">
        <v>62</v>
      </c>
      <c r="D71" s="67" t="s">
        <v>61</v>
      </c>
      <c r="E71" s="68" t="s">
        <v>60</v>
      </c>
      <c r="F71" s="68" t="s">
        <v>59</v>
      </c>
      <c r="G71" s="68">
        <v>2504.5300000000002</v>
      </c>
      <c r="H71" s="68" t="s">
        <v>58</v>
      </c>
      <c r="I71" s="69">
        <v>6846.83</v>
      </c>
      <c r="J71" s="69">
        <v>3192.39</v>
      </c>
      <c r="K71" s="69" t="s">
        <v>57</v>
      </c>
      <c r="L71" s="69">
        <v>3478.42</v>
      </c>
      <c r="M71" s="68" t="s">
        <v>56</v>
      </c>
      <c r="N71" s="68" t="s">
        <v>55</v>
      </c>
      <c r="O71" s="64"/>
      <c r="P71" s="64"/>
      <c r="Q71" s="64"/>
      <c r="R71" s="64"/>
      <c r="S71" s="64"/>
    </row>
    <row r="72" spans="1:19" ht="72" x14ac:dyDescent="0.2">
      <c r="A72" s="71">
        <v>30</v>
      </c>
      <c r="B72" s="72" t="s">
        <v>54</v>
      </c>
      <c r="C72" s="72" t="s">
        <v>53</v>
      </c>
      <c r="D72" s="73">
        <v>27</v>
      </c>
      <c r="E72" s="74">
        <v>63.12</v>
      </c>
      <c r="F72" s="74"/>
      <c r="G72" s="74">
        <v>63.12</v>
      </c>
      <c r="H72" s="74" t="s">
        <v>52</v>
      </c>
      <c r="I72" s="75">
        <v>9677.07</v>
      </c>
      <c r="J72" s="75"/>
      <c r="K72" s="75"/>
      <c r="L72" s="75">
        <v>9677.07</v>
      </c>
      <c r="M72" s="74"/>
      <c r="N72" s="74"/>
      <c r="O72" s="64"/>
      <c r="P72" s="64"/>
      <c r="Q72" s="64"/>
      <c r="R72" s="64"/>
      <c r="S72" s="64"/>
    </row>
    <row r="73" spans="1:19" ht="36" x14ac:dyDescent="0.2">
      <c r="A73" s="110" t="s">
        <v>51</v>
      </c>
      <c r="B73" s="111"/>
      <c r="C73" s="111"/>
      <c r="D73" s="111"/>
      <c r="E73" s="111"/>
      <c r="F73" s="111"/>
      <c r="G73" s="111"/>
      <c r="H73" s="111"/>
      <c r="I73" s="69">
        <v>420656.54</v>
      </c>
      <c r="J73" s="69">
        <v>9910.7000000000007</v>
      </c>
      <c r="K73" s="69" t="s">
        <v>50</v>
      </c>
      <c r="L73" s="69">
        <v>345556.84</v>
      </c>
      <c r="M73" s="68"/>
      <c r="N73" s="68" t="s">
        <v>48</v>
      </c>
      <c r="O73" s="64"/>
      <c r="P73" s="64"/>
      <c r="Q73" s="64"/>
      <c r="R73" s="64"/>
      <c r="S73" s="64"/>
    </row>
    <row r="74" spans="1:19" ht="12.75" x14ac:dyDescent="0.2">
      <c r="A74" s="110" t="s">
        <v>45</v>
      </c>
      <c r="B74" s="111"/>
      <c r="C74" s="111"/>
      <c r="D74" s="111"/>
      <c r="E74" s="111"/>
      <c r="F74" s="111"/>
      <c r="G74" s="111"/>
      <c r="H74" s="111"/>
      <c r="I74" s="69">
        <v>27285.61</v>
      </c>
      <c r="J74" s="69"/>
      <c r="K74" s="69"/>
      <c r="L74" s="69"/>
      <c r="M74" s="68"/>
      <c r="N74" s="68"/>
      <c r="O74" s="64"/>
      <c r="P74" s="64"/>
      <c r="Q74" s="64"/>
      <c r="R74" s="64"/>
      <c r="S74" s="64"/>
    </row>
    <row r="75" spans="1:19" ht="12.75" x14ac:dyDescent="0.2">
      <c r="A75" s="110" t="s">
        <v>44</v>
      </c>
      <c r="B75" s="111"/>
      <c r="C75" s="111"/>
      <c r="D75" s="111"/>
      <c r="E75" s="111"/>
      <c r="F75" s="111"/>
      <c r="G75" s="111"/>
      <c r="H75" s="111"/>
      <c r="I75" s="69">
        <v>18254.46</v>
      </c>
      <c r="J75" s="69"/>
      <c r="K75" s="69"/>
      <c r="L75" s="69"/>
      <c r="M75" s="68"/>
      <c r="N75" s="68"/>
      <c r="O75" s="64"/>
      <c r="P75" s="64"/>
      <c r="Q75" s="64"/>
      <c r="R75" s="64"/>
      <c r="S75" s="64"/>
    </row>
    <row r="76" spans="1:19" ht="36" x14ac:dyDescent="0.2">
      <c r="A76" s="112" t="s">
        <v>49</v>
      </c>
      <c r="B76" s="113"/>
      <c r="C76" s="113"/>
      <c r="D76" s="113"/>
      <c r="E76" s="113"/>
      <c r="F76" s="113"/>
      <c r="G76" s="113"/>
      <c r="H76" s="113"/>
      <c r="I76" s="78">
        <v>466196.61</v>
      </c>
      <c r="J76" s="78"/>
      <c r="K76" s="78"/>
      <c r="L76" s="78"/>
      <c r="M76" s="79"/>
      <c r="N76" s="79" t="s">
        <v>48</v>
      </c>
      <c r="O76" s="64"/>
      <c r="P76" s="64"/>
      <c r="Q76" s="64"/>
      <c r="R76" s="64"/>
      <c r="S76" s="64"/>
    </row>
    <row r="77" spans="1:19" ht="36" x14ac:dyDescent="0.2">
      <c r="A77" s="106" t="s">
        <v>47</v>
      </c>
      <c r="B77" s="102"/>
      <c r="C77" s="102"/>
      <c r="D77" s="102"/>
      <c r="E77" s="102"/>
      <c r="F77" s="102"/>
      <c r="G77" s="102"/>
      <c r="H77" s="102"/>
      <c r="I77" s="80">
        <v>882317.94</v>
      </c>
      <c r="J77" s="80">
        <v>42028.74</v>
      </c>
      <c r="K77" s="80" t="s">
        <v>46</v>
      </c>
      <c r="L77" s="80">
        <v>423218.75</v>
      </c>
      <c r="M77" s="81"/>
      <c r="N77" s="81" t="s">
        <v>25</v>
      </c>
      <c r="O77" s="64"/>
      <c r="P77" s="64"/>
      <c r="Q77" s="64"/>
      <c r="R77" s="64"/>
      <c r="S77" s="64"/>
    </row>
    <row r="78" spans="1:19" ht="12.75" x14ac:dyDescent="0.2">
      <c r="A78" s="106" t="s">
        <v>45</v>
      </c>
      <c r="B78" s="102"/>
      <c r="C78" s="102"/>
      <c r="D78" s="102"/>
      <c r="E78" s="102"/>
      <c r="F78" s="102"/>
      <c r="G78" s="102"/>
      <c r="H78" s="102"/>
      <c r="I78" s="80">
        <v>73552.86</v>
      </c>
      <c r="J78" s="80"/>
      <c r="K78" s="80"/>
      <c r="L78" s="80"/>
      <c r="M78" s="81"/>
      <c r="N78" s="81"/>
      <c r="O78" s="64"/>
      <c r="P78" s="64"/>
      <c r="Q78" s="64"/>
      <c r="R78" s="64"/>
      <c r="S78" s="64"/>
    </row>
    <row r="79" spans="1:19" ht="12.75" x14ac:dyDescent="0.2">
      <c r="A79" s="106" t="s">
        <v>44</v>
      </c>
      <c r="B79" s="102"/>
      <c r="C79" s="102"/>
      <c r="D79" s="102"/>
      <c r="E79" s="102"/>
      <c r="F79" s="102"/>
      <c r="G79" s="102"/>
      <c r="H79" s="102"/>
      <c r="I79" s="80">
        <v>44225.56</v>
      </c>
      <c r="J79" s="80"/>
      <c r="K79" s="80"/>
      <c r="L79" s="80"/>
      <c r="M79" s="81"/>
      <c r="N79" s="81"/>
      <c r="O79" s="64"/>
      <c r="P79" s="64"/>
      <c r="Q79" s="64"/>
      <c r="R79" s="64"/>
      <c r="S79" s="64"/>
    </row>
    <row r="80" spans="1:19" ht="12.75" x14ac:dyDescent="0.2">
      <c r="A80" s="109" t="s">
        <v>43</v>
      </c>
      <c r="B80" s="101"/>
      <c r="C80" s="101"/>
      <c r="D80" s="101"/>
      <c r="E80" s="101"/>
      <c r="F80" s="101"/>
      <c r="G80" s="101"/>
      <c r="H80" s="101"/>
      <c r="I80" s="82"/>
      <c r="J80" s="82"/>
      <c r="K80" s="82"/>
      <c r="L80" s="82"/>
      <c r="M80" s="83"/>
      <c r="N80" s="83"/>
      <c r="O80" s="64"/>
      <c r="P80" s="64"/>
      <c r="Q80" s="64"/>
      <c r="R80" s="64"/>
      <c r="S80" s="64"/>
    </row>
    <row r="81" spans="1:19" ht="36" x14ac:dyDescent="0.2">
      <c r="A81" s="106" t="s">
        <v>42</v>
      </c>
      <c r="B81" s="102"/>
      <c r="C81" s="102"/>
      <c r="D81" s="102"/>
      <c r="E81" s="102"/>
      <c r="F81" s="102"/>
      <c r="G81" s="102"/>
      <c r="H81" s="102"/>
      <c r="I81" s="80">
        <v>438220.53</v>
      </c>
      <c r="J81" s="80"/>
      <c r="K81" s="80"/>
      <c r="L81" s="80"/>
      <c r="M81" s="81"/>
      <c r="N81" s="81" t="s">
        <v>41</v>
      </c>
      <c r="O81" s="64"/>
      <c r="P81" s="64"/>
      <c r="Q81" s="64"/>
      <c r="R81" s="64"/>
      <c r="S81" s="64"/>
    </row>
    <row r="82" spans="1:19" ht="36" x14ac:dyDescent="0.2">
      <c r="A82" s="106" t="s">
        <v>40</v>
      </c>
      <c r="B82" s="102"/>
      <c r="C82" s="102"/>
      <c r="D82" s="102"/>
      <c r="E82" s="102"/>
      <c r="F82" s="102"/>
      <c r="G82" s="102"/>
      <c r="H82" s="102"/>
      <c r="I82" s="80">
        <v>126161.2</v>
      </c>
      <c r="J82" s="80"/>
      <c r="K82" s="80"/>
      <c r="L82" s="80"/>
      <c r="M82" s="81"/>
      <c r="N82" s="81" t="s">
        <v>39</v>
      </c>
      <c r="O82" s="64"/>
      <c r="P82" s="64"/>
      <c r="Q82" s="64"/>
      <c r="R82" s="64"/>
      <c r="S82" s="64"/>
    </row>
    <row r="83" spans="1:19" ht="12.75" x14ac:dyDescent="0.2">
      <c r="A83" s="106" t="s">
        <v>38</v>
      </c>
      <c r="B83" s="102"/>
      <c r="C83" s="102"/>
      <c r="D83" s="102"/>
      <c r="E83" s="102"/>
      <c r="F83" s="102"/>
      <c r="G83" s="102"/>
      <c r="H83" s="102"/>
      <c r="I83" s="80">
        <v>626.33000000000004</v>
      </c>
      <c r="J83" s="80"/>
      <c r="K83" s="80"/>
      <c r="L83" s="80"/>
      <c r="M83" s="81"/>
      <c r="N83" s="81"/>
      <c r="O83" s="64"/>
      <c r="P83" s="64"/>
      <c r="Q83" s="64"/>
      <c r="R83" s="64"/>
      <c r="S83" s="64"/>
    </row>
    <row r="84" spans="1:19" ht="12.75" x14ac:dyDescent="0.2">
      <c r="A84" s="106" t="s">
        <v>37</v>
      </c>
      <c r="B84" s="102"/>
      <c r="C84" s="102"/>
      <c r="D84" s="102"/>
      <c r="E84" s="102"/>
      <c r="F84" s="102"/>
      <c r="G84" s="102"/>
      <c r="H84" s="102"/>
      <c r="I84" s="80">
        <v>277925.90000000002</v>
      </c>
      <c r="J84" s="80"/>
      <c r="K84" s="80"/>
      <c r="L84" s="80"/>
      <c r="M84" s="81"/>
      <c r="N84" s="81"/>
      <c r="O84" s="64"/>
      <c r="P84" s="64"/>
      <c r="Q84" s="64"/>
      <c r="R84" s="64"/>
      <c r="S84" s="64"/>
    </row>
    <row r="85" spans="1:19" ht="12.75" x14ac:dyDescent="0.2">
      <c r="A85" s="106" t="s">
        <v>36</v>
      </c>
      <c r="B85" s="102"/>
      <c r="C85" s="102"/>
      <c r="D85" s="102"/>
      <c r="E85" s="102"/>
      <c r="F85" s="102"/>
      <c r="G85" s="102"/>
      <c r="H85" s="102"/>
      <c r="I85" s="80">
        <v>28323.06</v>
      </c>
      <c r="J85" s="80"/>
      <c r="K85" s="80"/>
      <c r="L85" s="80"/>
      <c r="M85" s="81"/>
      <c r="N85" s="81">
        <v>100.95</v>
      </c>
      <c r="O85" s="64"/>
      <c r="P85" s="64"/>
      <c r="Q85" s="64"/>
      <c r="R85" s="64"/>
      <c r="S85" s="64"/>
    </row>
    <row r="86" spans="1:19" ht="12.75" x14ac:dyDescent="0.2">
      <c r="A86" s="106" t="s">
        <v>35</v>
      </c>
      <c r="B86" s="102"/>
      <c r="C86" s="102"/>
      <c r="D86" s="102"/>
      <c r="E86" s="102"/>
      <c r="F86" s="102"/>
      <c r="G86" s="102"/>
      <c r="H86" s="102"/>
      <c r="I86" s="80">
        <v>128839.34</v>
      </c>
      <c r="J86" s="80"/>
      <c r="K86" s="80"/>
      <c r="L86" s="80"/>
      <c r="M86" s="81"/>
      <c r="N86" s="81"/>
      <c r="O86" s="64"/>
      <c r="P86" s="64"/>
      <c r="Q86" s="64"/>
      <c r="R86" s="64"/>
      <c r="S86" s="64"/>
    </row>
    <row r="87" spans="1:19" ht="36" x14ac:dyDescent="0.2">
      <c r="A87" s="107" t="s">
        <v>34</v>
      </c>
      <c r="B87" s="108"/>
      <c r="C87" s="108"/>
      <c r="D87" s="108"/>
      <c r="E87" s="108"/>
      <c r="F87" s="108"/>
      <c r="G87" s="108"/>
      <c r="H87" s="108"/>
      <c r="I87" s="90">
        <v>1000096.36</v>
      </c>
      <c r="J87" s="90"/>
      <c r="K87" s="90"/>
      <c r="L87" s="90"/>
      <c r="M87" s="91"/>
      <c r="N87" s="91" t="s">
        <v>25</v>
      </c>
      <c r="O87" s="64"/>
      <c r="P87" s="64"/>
      <c r="Q87" s="64"/>
      <c r="R87" s="64"/>
      <c r="S87" s="64"/>
    </row>
    <row r="88" spans="1:19" ht="12.75" x14ac:dyDescent="0.2">
      <c r="A88" s="106" t="s">
        <v>33</v>
      </c>
      <c r="B88" s="102"/>
      <c r="C88" s="102"/>
      <c r="D88" s="102"/>
      <c r="E88" s="102"/>
      <c r="F88" s="102"/>
      <c r="G88" s="102"/>
      <c r="H88" s="102"/>
      <c r="I88" s="80"/>
      <c r="J88" s="80"/>
      <c r="K88" s="80"/>
      <c r="L88" s="80"/>
      <c r="M88" s="81"/>
      <c r="N88" s="81"/>
      <c r="O88" s="64"/>
      <c r="P88" s="64"/>
      <c r="Q88" s="64"/>
      <c r="R88" s="64"/>
      <c r="S88" s="64"/>
    </row>
    <row r="89" spans="1:19" ht="12.75" x14ac:dyDescent="0.2">
      <c r="A89" s="106" t="s">
        <v>32</v>
      </c>
      <c r="B89" s="102"/>
      <c r="C89" s="102"/>
      <c r="D89" s="102"/>
      <c r="E89" s="102"/>
      <c r="F89" s="102"/>
      <c r="G89" s="102"/>
      <c r="H89" s="102"/>
      <c r="I89" s="80">
        <v>423218.75</v>
      </c>
      <c r="J89" s="80"/>
      <c r="K89" s="80"/>
      <c r="L89" s="80"/>
      <c r="M89" s="81"/>
      <c r="N89" s="81"/>
      <c r="O89" s="64"/>
      <c r="P89" s="64"/>
      <c r="Q89" s="64"/>
      <c r="R89" s="64"/>
      <c r="S89" s="64"/>
    </row>
    <row r="90" spans="1:19" ht="12.75" x14ac:dyDescent="0.2">
      <c r="A90" s="106" t="s">
        <v>31</v>
      </c>
      <c r="B90" s="102"/>
      <c r="C90" s="102"/>
      <c r="D90" s="102"/>
      <c r="E90" s="102"/>
      <c r="F90" s="102"/>
      <c r="G90" s="102"/>
      <c r="H90" s="102"/>
      <c r="I90" s="80">
        <v>417070.45</v>
      </c>
      <c r="J90" s="80"/>
      <c r="K90" s="80"/>
      <c r="L90" s="80"/>
      <c r="M90" s="81"/>
      <c r="N90" s="81"/>
      <c r="O90" s="64"/>
      <c r="P90" s="64"/>
      <c r="Q90" s="64"/>
      <c r="R90" s="64"/>
      <c r="S90" s="64"/>
    </row>
    <row r="91" spans="1:19" ht="12.75" x14ac:dyDescent="0.2">
      <c r="A91" s="106" t="s">
        <v>30</v>
      </c>
      <c r="B91" s="102"/>
      <c r="C91" s="102"/>
      <c r="D91" s="102"/>
      <c r="E91" s="102"/>
      <c r="F91" s="102"/>
      <c r="G91" s="102"/>
      <c r="H91" s="102"/>
      <c r="I91" s="80">
        <v>66839.73</v>
      </c>
      <c r="J91" s="80"/>
      <c r="K91" s="80"/>
      <c r="L91" s="80"/>
      <c r="M91" s="81"/>
      <c r="N91" s="81"/>
      <c r="O91" s="64"/>
      <c r="P91" s="64"/>
      <c r="Q91" s="64"/>
      <c r="R91" s="64"/>
      <c r="S91" s="64"/>
    </row>
    <row r="92" spans="1:19" ht="12.75" x14ac:dyDescent="0.2">
      <c r="A92" s="106" t="s">
        <v>29</v>
      </c>
      <c r="B92" s="102"/>
      <c r="C92" s="102"/>
      <c r="D92" s="102"/>
      <c r="E92" s="102"/>
      <c r="F92" s="102"/>
      <c r="G92" s="102"/>
      <c r="H92" s="102"/>
      <c r="I92" s="80">
        <v>73552.86</v>
      </c>
      <c r="J92" s="80"/>
      <c r="K92" s="80"/>
      <c r="L92" s="80"/>
      <c r="M92" s="81"/>
      <c r="N92" s="81"/>
      <c r="O92" s="64"/>
      <c r="P92" s="64"/>
      <c r="Q92" s="64"/>
      <c r="R92" s="64"/>
      <c r="S92" s="64"/>
    </row>
    <row r="93" spans="1:19" ht="12.75" x14ac:dyDescent="0.2">
      <c r="A93" s="106" t="s">
        <v>28</v>
      </c>
      <c r="B93" s="102"/>
      <c r="C93" s="102"/>
      <c r="D93" s="102"/>
      <c r="E93" s="102"/>
      <c r="F93" s="102"/>
      <c r="G93" s="102"/>
      <c r="H93" s="102"/>
      <c r="I93" s="80">
        <v>44225.56</v>
      </c>
      <c r="J93" s="80"/>
      <c r="K93" s="80"/>
      <c r="L93" s="80"/>
      <c r="M93" s="81"/>
      <c r="N93" s="81"/>
      <c r="O93" s="64"/>
      <c r="P93" s="64"/>
      <c r="Q93" s="64"/>
      <c r="R93" s="64"/>
      <c r="S93" s="64"/>
    </row>
    <row r="94" spans="1:19" ht="12.75" x14ac:dyDescent="0.2">
      <c r="A94" s="106" t="s">
        <v>27</v>
      </c>
      <c r="B94" s="102"/>
      <c r="C94" s="102"/>
      <c r="D94" s="102"/>
      <c r="E94" s="102"/>
      <c r="F94" s="102"/>
      <c r="G94" s="102"/>
      <c r="H94" s="102"/>
      <c r="I94" s="80">
        <v>180017.34</v>
      </c>
      <c r="J94" s="80"/>
      <c r="K94" s="80"/>
      <c r="L94" s="80"/>
      <c r="M94" s="81"/>
      <c r="N94" s="81"/>
      <c r="O94" s="64"/>
      <c r="P94" s="64"/>
      <c r="Q94" s="64"/>
      <c r="R94" s="64"/>
      <c r="S94" s="64"/>
    </row>
    <row r="95" spans="1:19" ht="36" x14ac:dyDescent="0.2">
      <c r="A95" s="109" t="s">
        <v>26</v>
      </c>
      <c r="B95" s="101"/>
      <c r="C95" s="101"/>
      <c r="D95" s="101"/>
      <c r="E95" s="101"/>
      <c r="F95" s="101"/>
      <c r="G95" s="101"/>
      <c r="H95" s="101"/>
      <c r="I95" s="82">
        <v>1180113.7</v>
      </c>
      <c r="J95" s="82"/>
      <c r="K95" s="82"/>
      <c r="L95" s="82"/>
      <c r="M95" s="83"/>
      <c r="N95" s="83" t="s">
        <v>25</v>
      </c>
      <c r="O95" s="64"/>
      <c r="P95" s="64"/>
      <c r="Q95" s="64"/>
      <c r="R95" s="64"/>
      <c r="S95" s="64"/>
    </row>
  </sheetData>
  <mergeCells count="72"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D23:D27"/>
    <mergeCell ref="I24:L24"/>
    <mergeCell ref="B11:M11"/>
    <mergeCell ref="B7:M7"/>
    <mergeCell ref="B13:M13"/>
    <mergeCell ref="B14:M14"/>
    <mergeCell ref="B8:M8"/>
    <mergeCell ref="B10:M10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L19:M19"/>
    <mergeCell ref="H19:K19"/>
    <mergeCell ref="C16:J16"/>
    <mergeCell ref="H18:K18"/>
    <mergeCell ref="A21:L21"/>
    <mergeCell ref="A18:D18"/>
    <mergeCell ref="H17:K17"/>
    <mergeCell ref="L17:M17"/>
    <mergeCell ref="A74:H74"/>
    <mergeCell ref="A29:N29"/>
    <mergeCell ref="A30:N30"/>
    <mergeCell ref="A37:H37"/>
    <mergeCell ref="A38:H38"/>
    <mergeCell ref="A39:H39"/>
    <mergeCell ref="A41:N41"/>
    <mergeCell ref="A42:N42"/>
    <mergeCell ref="A48:N48"/>
    <mergeCell ref="A57:H57"/>
    <mergeCell ref="A40:H40"/>
    <mergeCell ref="A58:H58"/>
    <mergeCell ref="A59:H59"/>
    <mergeCell ref="A60:H60"/>
    <mergeCell ref="A61:N61"/>
    <mergeCell ref="A73:H73"/>
    <mergeCell ref="A75:H75"/>
    <mergeCell ref="A88:H88"/>
    <mergeCell ref="A77:H77"/>
    <mergeCell ref="A78:H78"/>
    <mergeCell ref="A79:H79"/>
    <mergeCell ref="A80:H80"/>
    <mergeCell ref="A81:H81"/>
    <mergeCell ref="A82:H82"/>
    <mergeCell ref="A83:H83"/>
    <mergeCell ref="A84:H84"/>
    <mergeCell ref="A76:H76"/>
    <mergeCell ref="A85:H85"/>
    <mergeCell ref="A86:H86"/>
    <mergeCell ref="A87:H87"/>
    <mergeCell ref="A95:H95"/>
    <mergeCell ref="A89:H89"/>
    <mergeCell ref="A90:H90"/>
    <mergeCell ref="A91:H91"/>
    <mergeCell ref="A92:H92"/>
    <mergeCell ref="A93:H93"/>
    <mergeCell ref="A94:H94"/>
  </mergeCells>
  <pageMargins left="0.39370078740157483" right="0.39370078740157483" top="0.59055118110236227" bottom="0.59055118110236227" header="0.39370078740157483" footer="0.39370078740157483"/>
  <pageSetup paperSize="9" scale="75" fitToHeight="10000" orientation="landscape" r:id="rId1"/>
  <headerFooter alignWithMargins="0">
    <oddHeader>&amp;LПК Гранд-Смета&amp;C&amp;P</oddHeader>
    <oddFooter>&amp;CСтраниц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265"/>
  <sheetViews>
    <sheetView showGridLines="0" view="pageBreakPreview" zoomScale="75" zoomScaleNormal="90" zoomScaleSheetLayoutView="75" workbookViewId="0">
      <selection activeCell="Q250" sqref="Q250"/>
    </sheetView>
  </sheetViews>
  <sheetFormatPr defaultRowHeight="12" outlineLevelRow="1" x14ac:dyDescent="0.2"/>
  <cols>
    <col min="1" max="1" width="3.85546875" style="84" customWidth="1"/>
    <col min="2" max="2" width="13.5703125" style="84" customWidth="1"/>
    <col min="3" max="3" width="43.5703125" style="84" customWidth="1"/>
    <col min="4" max="4" width="8.7109375" style="84" customWidth="1"/>
    <col min="5" max="6" width="11.42578125" style="52" customWidth="1"/>
    <col min="7" max="7" width="11.5703125" style="52" customWidth="1"/>
    <col min="8" max="8" width="18.85546875" style="52" customWidth="1"/>
    <col min="9" max="12" width="11.42578125" style="52" customWidth="1"/>
    <col min="13" max="13" width="10" style="52" customWidth="1"/>
    <col min="14" max="14" width="10" style="45" customWidth="1"/>
    <col min="15" max="16384" width="9.140625" style="45"/>
  </cols>
  <sheetData>
    <row r="1" spans="1:14" s="28" customFormat="1" ht="12.75" x14ac:dyDescent="0.2">
      <c r="A1" s="27"/>
      <c r="C1" s="29"/>
      <c r="D1" s="30"/>
      <c r="E1" s="30"/>
      <c r="F1" s="31"/>
      <c r="G1" s="31"/>
      <c r="H1" s="31"/>
      <c r="I1" s="31"/>
      <c r="J1" s="31"/>
      <c r="K1" s="31"/>
      <c r="L1" s="31"/>
      <c r="N1" s="3" t="s">
        <v>292</v>
      </c>
    </row>
    <row r="2" spans="1:14" s="28" customFormat="1" ht="17.25" customHeight="1" outlineLevel="1" x14ac:dyDescent="0.2">
      <c r="A2" s="32" t="s">
        <v>291</v>
      </c>
      <c r="B2" s="33"/>
      <c r="C2" s="29"/>
      <c r="D2" s="30"/>
      <c r="E2" s="30"/>
      <c r="F2" s="31"/>
      <c r="G2" s="31"/>
      <c r="H2" s="31"/>
      <c r="I2" s="31"/>
      <c r="J2" s="31"/>
      <c r="K2" s="31"/>
      <c r="L2" s="32" t="s">
        <v>290</v>
      </c>
      <c r="M2" s="34"/>
      <c r="N2" s="34"/>
    </row>
    <row r="3" spans="1:14" s="28" customFormat="1" ht="17.25" customHeight="1" outlineLevel="1" x14ac:dyDescent="0.2">
      <c r="A3" s="35"/>
      <c r="B3" s="33"/>
      <c r="C3" s="29"/>
      <c r="D3" s="30"/>
      <c r="E3" s="30"/>
      <c r="F3" s="31"/>
      <c r="G3" s="31"/>
      <c r="H3" s="31"/>
      <c r="I3" s="31"/>
      <c r="J3" s="31"/>
      <c r="K3" s="31"/>
      <c r="L3" s="35"/>
      <c r="M3" s="34"/>
      <c r="N3" s="34"/>
    </row>
    <row r="4" spans="1:14" s="28" customFormat="1" ht="17.25" customHeight="1" outlineLevel="1" x14ac:dyDescent="0.2">
      <c r="A4" s="35"/>
      <c r="B4" s="33"/>
      <c r="C4" s="29"/>
      <c r="D4" s="30"/>
      <c r="E4" s="30"/>
      <c r="F4" s="31"/>
      <c r="G4" s="31"/>
      <c r="H4" s="31"/>
      <c r="I4" s="31"/>
      <c r="J4" s="31"/>
      <c r="K4" s="31"/>
      <c r="L4" s="35"/>
      <c r="M4" s="34"/>
      <c r="N4" s="34"/>
    </row>
    <row r="5" spans="1:14" s="28" customFormat="1" ht="17.25" customHeight="1" outlineLevel="1" x14ac:dyDescent="0.2">
      <c r="A5" s="36"/>
      <c r="B5" s="37"/>
      <c r="C5" s="35" t="s">
        <v>289</v>
      </c>
      <c r="D5" s="30"/>
      <c r="E5" s="30"/>
      <c r="F5" s="31"/>
      <c r="G5" s="31"/>
      <c r="H5" s="31"/>
      <c r="I5" s="31"/>
      <c r="J5" s="31"/>
      <c r="K5" s="31"/>
      <c r="L5" s="38"/>
      <c r="M5" s="37"/>
      <c r="N5" s="39" t="s">
        <v>289</v>
      </c>
    </row>
    <row r="6" spans="1:14" s="28" customFormat="1" ht="16.5" customHeight="1" outlineLevel="1" x14ac:dyDescent="0.2">
      <c r="A6" s="40" t="s">
        <v>288</v>
      </c>
      <c r="B6" s="41"/>
      <c r="C6" s="42"/>
      <c r="D6" s="30"/>
      <c r="E6" s="30"/>
      <c r="F6" s="31"/>
      <c r="G6" s="31"/>
      <c r="H6" s="31"/>
      <c r="I6" s="31"/>
      <c r="J6" s="31"/>
      <c r="K6" s="31"/>
      <c r="L6" s="40" t="s">
        <v>288</v>
      </c>
      <c r="M6" s="41"/>
      <c r="N6" s="42"/>
    </row>
    <row r="7" spans="1:14" ht="17.25" customHeight="1" x14ac:dyDescent="0.2">
      <c r="A7" s="43"/>
      <c r="B7" s="136" t="s">
        <v>287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44"/>
    </row>
    <row r="8" spans="1:14" ht="12.75" customHeight="1" x14ac:dyDescent="0.2">
      <c r="A8" s="46"/>
      <c r="B8" s="135" t="s">
        <v>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4" ht="12.75" x14ac:dyDescent="0.2">
      <c r="A9" s="47"/>
      <c r="B9" s="47"/>
      <c r="C9" s="48"/>
      <c r="D9" s="48"/>
      <c r="E9" s="48"/>
      <c r="F9" s="48"/>
      <c r="G9" s="48"/>
      <c r="H9" s="48"/>
      <c r="I9" s="48"/>
      <c r="J9" s="48"/>
      <c r="K9" s="47"/>
      <c r="L9" s="47"/>
      <c r="M9" s="47"/>
    </row>
    <row r="10" spans="1:14" ht="16.5" customHeight="1" x14ac:dyDescent="0.25">
      <c r="A10" s="1"/>
      <c r="B10" s="137" t="s">
        <v>694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44"/>
    </row>
    <row r="11" spans="1:14" ht="12.75" customHeight="1" x14ac:dyDescent="0.2">
      <c r="A11" s="46"/>
      <c r="B11" s="135" t="s">
        <v>285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4" ht="12.75" x14ac:dyDescent="0.2">
      <c r="A12" s="47"/>
      <c r="B12" s="47"/>
      <c r="C12" s="47"/>
      <c r="D12" s="48"/>
      <c r="E12" s="47"/>
      <c r="F12" s="47"/>
      <c r="G12" s="118" t="s">
        <v>284</v>
      </c>
      <c r="H12" s="118"/>
      <c r="I12" s="138"/>
      <c r="J12" s="138"/>
      <c r="K12" s="47"/>
      <c r="L12" s="47"/>
      <c r="M12" s="47"/>
    </row>
    <row r="13" spans="1:14" ht="46.5" customHeight="1" x14ac:dyDescent="0.2">
      <c r="A13" s="49" t="s">
        <v>283</v>
      </c>
      <c r="B13" s="136" t="s">
        <v>1267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spans="1:14" ht="12.75" customHeight="1" x14ac:dyDescent="0.2">
      <c r="A14" s="46"/>
      <c r="B14" s="135" t="s">
        <v>282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14" ht="12.75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4" ht="12.75" x14ac:dyDescent="0.2">
      <c r="A16" s="50" t="s">
        <v>281</v>
      </c>
      <c r="B16" s="50"/>
      <c r="C16" s="145" t="s">
        <v>693</v>
      </c>
      <c r="D16" s="145"/>
      <c r="E16" s="145"/>
      <c r="F16" s="145"/>
      <c r="G16" s="145"/>
      <c r="H16" s="145"/>
      <c r="I16" s="145"/>
      <c r="J16" s="145"/>
      <c r="K16" s="47"/>
      <c r="L16" s="47"/>
      <c r="M16" s="47"/>
    </row>
    <row r="17" spans="1:19" ht="12.75" x14ac:dyDescent="0.2">
      <c r="A17" s="51"/>
      <c r="B17" s="51"/>
      <c r="C17" s="51"/>
      <c r="D17" s="51"/>
      <c r="E17" s="51"/>
      <c r="G17" s="53"/>
      <c r="H17" s="133" t="s">
        <v>279</v>
      </c>
      <c r="I17" s="134"/>
      <c r="J17" s="134"/>
      <c r="K17" s="134"/>
      <c r="L17" s="150">
        <v>3272990.95</v>
      </c>
      <c r="M17" s="150"/>
      <c r="N17" s="154" t="s">
        <v>277</v>
      </c>
    </row>
    <row r="18" spans="1:19" ht="12.75" x14ac:dyDescent="0.2">
      <c r="A18" s="149"/>
      <c r="B18" s="149"/>
      <c r="C18" s="149"/>
      <c r="D18" s="149"/>
      <c r="G18" s="53"/>
      <c r="H18" s="133" t="s">
        <v>278</v>
      </c>
      <c r="I18" s="134"/>
      <c r="J18" s="134"/>
      <c r="K18" s="134"/>
      <c r="L18" s="132">
        <v>417602.88</v>
      </c>
      <c r="M18" s="132"/>
      <c r="N18" s="154" t="s">
        <v>277</v>
      </c>
    </row>
    <row r="19" spans="1:19" ht="12.75" outlineLevel="1" x14ac:dyDescent="0.2">
      <c r="A19" s="48"/>
      <c r="B19" s="48"/>
      <c r="C19" s="48"/>
      <c r="D19" s="48"/>
      <c r="G19" s="53"/>
      <c r="H19" s="133" t="s">
        <v>276</v>
      </c>
      <c r="I19" s="134"/>
      <c r="J19" s="134"/>
      <c r="K19" s="134"/>
      <c r="L19" s="132">
        <v>2848.86</v>
      </c>
      <c r="M19" s="132"/>
      <c r="N19" s="154" t="s">
        <v>275</v>
      </c>
    </row>
    <row r="20" spans="1:19" ht="12.75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5">
        <v>2723.94</v>
      </c>
      <c r="M20" s="55">
        <v>143.71</v>
      </c>
    </row>
    <row r="21" spans="1:19" ht="12.75" customHeight="1" x14ac:dyDescent="0.2">
      <c r="A21" s="145" t="s">
        <v>692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56"/>
    </row>
    <row r="22" spans="1:19" x14ac:dyDescent="0.2">
      <c r="A22" s="57"/>
      <c r="B22" s="45"/>
      <c r="C22" s="50"/>
      <c r="D22" s="58"/>
      <c r="E22" s="58"/>
      <c r="F22" s="49"/>
      <c r="G22" s="49"/>
      <c r="H22" s="49"/>
      <c r="I22" s="49"/>
      <c r="J22" s="49"/>
      <c r="K22" s="49"/>
      <c r="L22" s="49"/>
      <c r="M22" s="59"/>
    </row>
    <row r="23" spans="1:19" ht="15" customHeight="1" x14ac:dyDescent="0.2">
      <c r="A23" s="139" t="s">
        <v>273</v>
      </c>
      <c r="B23" s="139" t="s">
        <v>272</v>
      </c>
      <c r="C23" s="139" t="s">
        <v>271</v>
      </c>
      <c r="D23" s="130" t="s">
        <v>270</v>
      </c>
      <c r="E23" s="130" t="s">
        <v>269</v>
      </c>
      <c r="F23" s="124"/>
      <c r="G23" s="131"/>
      <c r="H23" s="124" t="s">
        <v>268</v>
      </c>
      <c r="I23" s="130" t="s">
        <v>267</v>
      </c>
      <c r="J23" s="124"/>
      <c r="K23" s="124"/>
      <c r="L23" s="131"/>
      <c r="M23" s="124" t="s">
        <v>266</v>
      </c>
      <c r="N23" s="141"/>
    </row>
    <row r="24" spans="1:19" ht="12" customHeight="1" x14ac:dyDescent="0.2">
      <c r="A24" s="127"/>
      <c r="B24" s="127"/>
      <c r="C24" s="127"/>
      <c r="D24" s="146"/>
      <c r="E24" s="119" t="s">
        <v>265</v>
      </c>
      <c r="F24" s="120"/>
      <c r="G24" s="121"/>
      <c r="H24" s="125"/>
      <c r="I24" s="119" t="s">
        <v>264</v>
      </c>
      <c r="J24" s="147"/>
      <c r="K24" s="147"/>
      <c r="L24" s="148"/>
      <c r="M24" s="125"/>
      <c r="N24" s="142"/>
    </row>
    <row r="25" spans="1:19" ht="23.25" customHeight="1" x14ac:dyDescent="0.2">
      <c r="A25" s="127"/>
      <c r="B25" s="127"/>
      <c r="C25" s="127"/>
      <c r="D25" s="127"/>
      <c r="E25" s="60" t="s">
        <v>262</v>
      </c>
      <c r="F25" s="60" t="s">
        <v>263</v>
      </c>
      <c r="G25" s="127" t="s">
        <v>260</v>
      </c>
      <c r="H25" s="125"/>
      <c r="I25" s="127" t="s">
        <v>262</v>
      </c>
      <c r="J25" s="127" t="s">
        <v>259</v>
      </c>
      <c r="K25" s="60" t="s">
        <v>261</v>
      </c>
      <c r="L25" s="127" t="s">
        <v>260</v>
      </c>
      <c r="M25" s="143"/>
      <c r="N25" s="144"/>
    </row>
    <row r="26" spans="1:19" ht="18" customHeight="1" x14ac:dyDescent="0.2">
      <c r="A26" s="127"/>
      <c r="B26" s="127"/>
      <c r="C26" s="127"/>
      <c r="D26" s="128"/>
      <c r="E26" s="139" t="s">
        <v>259</v>
      </c>
      <c r="F26" s="139" t="s">
        <v>258</v>
      </c>
      <c r="G26" s="128"/>
      <c r="H26" s="125"/>
      <c r="I26" s="127"/>
      <c r="J26" s="127"/>
      <c r="K26" s="139" t="s">
        <v>257</v>
      </c>
      <c r="L26" s="128"/>
      <c r="M26" s="122" t="s">
        <v>256</v>
      </c>
      <c r="N26" s="123"/>
    </row>
    <row r="27" spans="1:19" ht="17.25" customHeight="1" x14ac:dyDescent="0.2">
      <c r="A27" s="140"/>
      <c r="B27" s="140"/>
      <c r="C27" s="140"/>
      <c r="D27" s="129"/>
      <c r="E27" s="140"/>
      <c r="F27" s="140"/>
      <c r="G27" s="129"/>
      <c r="H27" s="126"/>
      <c r="I27" s="140"/>
      <c r="J27" s="140"/>
      <c r="K27" s="140"/>
      <c r="L27" s="129"/>
      <c r="M27" s="61" t="s">
        <v>255</v>
      </c>
      <c r="N27" s="61" t="s">
        <v>254</v>
      </c>
    </row>
    <row r="28" spans="1:19" x14ac:dyDescent="0.2">
      <c r="A28" s="62">
        <v>1</v>
      </c>
      <c r="B28" s="62">
        <v>2</v>
      </c>
      <c r="C28" s="62">
        <v>3</v>
      </c>
      <c r="D28" s="62">
        <v>4</v>
      </c>
      <c r="E28" s="62">
        <v>5</v>
      </c>
      <c r="F28" s="62">
        <v>6</v>
      </c>
      <c r="G28" s="62">
        <v>7</v>
      </c>
      <c r="H28" s="62">
        <v>8</v>
      </c>
      <c r="I28" s="62">
        <v>9</v>
      </c>
      <c r="J28" s="62">
        <v>10</v>
      </c>
      <c r="K28" s="62">
        <v>11</v>
      </c>
      <c r="L28" s="62">
        <v>12</v>
      </c>
      <c r="M28" s="62">
        <v>13</v>
      </c>
      <c r="N28" s="62">
        <v>14</v>
      </c>
      <c r="O28" s="63"/>
      <c r="P28" s="63"/>
      <c r="Q28" s="63"/>
    </row>
    <row r="29" spans="1:19" s="64" customFormat="1" ht="17.850000000000001" customHeight="1" x14ac:dyDescent="0.2">
      <c r="A29" s="114" t="s">
        <v>691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1:19" ht="17.850000000000001" customHeight="1" x14ac:dyDescent="0.2">
      <c r="A30" s="116" t="s">
        <v>690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64"/>
      <c r="P30" s="64"/>
      <c r="Q30" s="64"/>
      <c r="R30" s="64"/>
      <c r="S30" s="64"/>
    </row>
    <row r="31" spans="1:19" ht="192" x14ac:dyDescent="0.2">
      <c r="A31" s="155">
        <v>1</v>
      </c>
      <c r="B31" s="156" t="s">
        <v>649</v>
      </c>
      <c r="C31" s="156" t="s">
        <v>1270</v>
      </c>
      <c r="D31" s="157" t="s">
        <v>689</v>
      </c>
      <c r="E31" s="158" t="s">
        <v>688</v>
      </c>
      <c r="F31" s="158" t="s">
        <v>687</v>
      </c>
      <c r="G31" s="158"/>
      <c r="H31" s="158" t="s">
        <v>645</v>
      </c>
      <c r="I31" s="159">
        <v>99469.02</v>
      </c>
      <c r="J31" s="159">
        <v>78007.69</v>
      </c>
      <c r="K31" s="159" t="s">
        <v>686</v>
      </c>
      <c r="L31" s="159"/>
      <c r="M31" s="158" t="s">
        <v>1271</v>
      </c>
      <c r="N31" s="158" t="s">
        <v>1272</v>
      </c>
      <c r="O31" s="64"/>
      <c r="P31" s="64"/>
      <c r="Q31" s="64"/>
      <c r="R31" s="64"/>
      <c r="S31" s="64"/>
    </row>
    <row r="32" spans="1:19" ht="120" x14ac:dyDescent="0.2">
      <c r="A32" s="155">
        <v>2</v>
      </c>
      <c r="B32" s="156" t="s">
        <v>685</v>
      </c>
      <c r="C32" s="156" t="s">
        <v>1273</v>
      </c>
      <c r="D32" s="157">
        <v>1.5</v>
      </c>
      <c r="E32" s="158" t="s">
        <v>684</v>
      </c>
      <c r="F32" s="158" t="s">
        <v>683</v>
      </c>
      <c r="G32" s="158"/>
      <c r="H32" s="158" t="s">
        <v>682</v>
      </c>
      <c r="I32" s="159">
        <v>3225.5</v>
      </c>
      <c r="J32" s="159">
        <v>2013.12</v>
      </c>
      <c r="K32" s="159" t="s">
        <v>681</v>
      </c>
      <c r="L32" s="159"/>
      <c r="M32" s="158" t="s">
        <v>1274</v>
      </c>
      <c r="N32" s="158" t="s">
        <v>1275</v>
      </c>
      <c r="O32" s="64"/>
      <c r="P32" s="64"/>
      <c r="Q32" s="64"/>
      <c r="R32" s="64"/>
      <c r="S32" s="64"/>
    </row>
    <row r="33" spans="1:19" ht="84" x14ac:dyDescent="0.2">
      <c r="A33" s="155">
        <v>3</v>
      </c>
      <c r="B33" s="156" t="s">
        <v>227</v>
      </c>
      <c r="C33" s="156" t="s">
        <v>1276</v>
      </c>
      <c r="D33" s="157" t="s">
        <v>1277</v>
      </c>
      <c r="E33" s="158">
        <v>3.28</v>
      </c>
      <c r="F33" s="158">
        <v>3.28</v>
      </c>
      <c r="G33" s="158"/>
      <c r="H33" s="158" t="s">
        <v>224</v>
      </c>
      <c r="I33" s="159">
        <v>83.51</v>
      </c>
      <c r="J33" s="159"/>
      <c r="K33" s="159">
        <v>83.51</v>
      </c>
      <c r="L33" s="159"/>
      <c r="M33" s="158"/>
      <c r="N33" s="158"/>
      <c r="O33" s="64"/>
      <c r="P33" s="64"/>
      <c r="Q33" s="64"/>
      <c r="R33" s="64"/>
      <c r="S33" s="64"/>
    </row>
    <row r="34" spans="1:19" s="70" customFormat="1" ht="72" x14ac:dyDescent="0.2">
      <c r="A34" s="155">
        <v>4</v>
      </c>
      <c r="B34" s="156" t="s">
        <v>177</v>
      </c>
      <c r="C34" s="156" t="s">
        <v>1278</v>
      </c>
      <c r="D34" s="157" t="s">
        <v>1277</v>
      </c>
      <c r="E34" s="158">
        <v>13.38</v>
      </c>
      <c r="F34" s="158">
        <v>13.38</v>
      </c>
      <c r="G34" s="158"/>
      <c r="H34" s="158" t="s">
        <v>174</v>
      </c>
      <c r="I34" s="159">
        <v>330.56</v>
      </c>
      <c r="J34" s="159"/>
      <c r="K34" s="159">
        <v>330.56</v>
      </c>
      <c r="L34" s="159"/>
      <c r="M34" s="158"/>
      <c r="N34" s="158"/>
      <c r="O34" s="64"/>
      <c r="P34" s="64"/>
      <c r="Q34" s="64"/>
      <c r="R34" s="64"/>
      <c r="S34" s="64"/>
    </row>
    <row r="35" spans="1:19" ht="84" x14ac:dyDescent="0.2">
      <c r="A35" s="155">
        <v>5</v>
      </c>
      <c r="B35" s="156" t="s">
        <v>661</v>
      </c>
      <c r="C35" s="156" t="s">
        <v>1279</v>
      </c>
      <c r="D35" s="157" t="s">
        <v>680</v>
      </c>
      <c r="E35" s="158">
        <v>10.71</v>
      </c>
      <c r="F35" s="158">
        <v>10.71</v>
      </c>
      <c r="G35" s="158"/>
      <c r="H35" s="158" t="s">
        <v>660</v>
      </c>
      <c r="I35" s="159">
        <v>19747.3</v>
      </c>
      <c r="J35" s="159"/>
      <c r="K35" s="159">
        <v>19747.3</v>
      </c>
      <c r="L35" s="159"/>
      <c r="M35" s="158"/>
      <c r="N35" s="158"/>
      <c r="O35" s="64"/>
      <c r="P35" s="64"/>
      <c r="Q35" s="64"/>
      <c r="R35" s="64"/>
      <c r="S35" s="64"/>
    </row>
    <row r="36" spans="1:19" ht="108" x14ac:dyDescent="0.2">
      <c r="A36" s="155">
        <v>6</v>
      </c>
      <c r="B36" s="156" t="s">
        <v>659</v>
      </c>
      <c r="C36" s="156" t="s">
        <v>1280</v>
      </c>
      <c r="D36" s="157">
        <v>170.25</v>
      </c>
      <c r="E36" s="158">
        <v>14.03</v>
      </c>
      <c r="F36" s="158">
        <v>14.03</v>
      </c>
      <c r="G36" s="158"/>
      <c r="H36" s="158" t="s">
        <v>658</v>
      </c>
      <c r="I36" s="159">
        <v>21378.29</v>
      </c>
      <c r="J36" s="159"/>
      <c r="K36" s="159">
        <v>21378.29</v>
      </c>
      <c r="L36" s="159"/>
      <c r="M36" s="158"/>
      <c r="N36" s="158"/>
      <c r="O36" s="64"/>
      <c r="P36" s="64"/>
      <c r="Q36" s="64"/>
      <c r="R36" s="64"/>
      <c r="S36" s="64"/>
    </row>
    <row r="37" spans="1:19" ht="84" x14ac:dyDescent="0.2">
      <c r="A37" s="155">
        <v>7</v>
      </c>
      <c r="B37" s="156" t="s">
        <v>657</v>
      </c>
      <c r="C37" s="156" t="s">
        <v>1281</v>
      </c>
      <c r="D37" s="157">
        <v>170.25</v>
      </c>
      <c r="E37" s="158">
        <v>10.71</v>
      </c>
      <c r="F37" s="158">
        <v>10.71</v>
      </c>
      <c r="G37" s="158"/>
      <c r="H37" s="158" t="s">
        <v>655</v>
      </c>
      <c r="I37" s="159">
        <v>19747.3</v>
      </c>
      <c r="J37" s="159"/>
      <c r="K37" s="159">
        <v>19747.3</v>
      </c>
      <c r="L37" s="159"/>
      <c r="M37" s="158"/>
      <c r="N37" s="158"/>
      <c r="O37" s="64"/>
      <c r="P37" s="64"/>
      <c r="Q37" s="64"/>
      <c r="R37" s="64"/>
      <c r="S37" s="64"/>
    </row>
    <row r="38" spans="1:19" ht="17.850000000000001" customHeight="1" x14ac:dyDescent="0.2">
      <c r="A38" s="116" t="s">
        <v>679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64"/>
      <c r="P38" s="64"/>
      <c r="Q38" s="64"/>
      <c r="R38" s="64"/>
      <c r="S38" s="64"/>
    </row>
    <row r="39" spans="1:19" s="70" customFormat="1" ht="180" x14ac:dyDescent="0.2">
      <c r="A39" s="155">
        <v>8</v>
      </c>
      <c r="B39" s="156" t="s">
        <v>584</v>
      </c>
      <c r="C39" s="156" t="s">
        <v>1282</v>
      </c>
      <c r="D39" s="157" t="s">
        <v>678</v>
      </c>
      <c r="E39" s="158" t="s">
        <v>673</v>
      </c>
      <c r="F39" s="158" t="s">
        <v>672</v>
      </c>
      <c r="G39" s="158"/>
      <c r="H39" s="158" t="s">
        <v>580</v>
      </c>
      <c r="I39" s="159">
        <v>15800.79</v>
      </c>
      <c r="J39" s="159">
        <v>10380.69</v>
      </c>
      <c r="K39" s="159" t="s">
        <v>677</v>
      </c>
      <c r="L39" s="159"/>
      <c r="M39" s="158" t="s">
        <v>1283</v>
      </c>
      <c r="N39" s="158" t="s">
        <v>1284</v>
      </c>
      <c r="O39" s="64"/>
      <c r="P39" s="64"/>
      <c r="Q39" s="64"/>
      <c r="R39" s="64"/>
      <c r="S39" s="64"/>
    </row>
    <row r="40" spans="1:19" ht="84" x14ac:dyDescent="0.2">
      <c r="A40" s="155">
        <v>9</v>
      </c>
      <c r="B40" s="156" t="s">
        <v>661</v>
      </c>
      <c r="C40" s="156" t="s">
        <v>1279</v>
      </c>
      <c r="D40" s="157" t="s">
        <v>676</v>
      </c>
      <c r="E40" s="158">
        <v>10.71</v>
      </c>
      <c r="F40" s="158">
        <v>10.71</v>
      </c>
      <c r="G40" s="158"/>
      <c r="H40" s="158" t="s">
        <v>660</v>
      </c>
      <c r="I40" s="159">
        <v>2356.92</v>
      </c>
      <c r="J40" s="159"/>
      <c r="K40" s="159">
        <v>2356.92</v>
      </c>
      <c r="L40" s="159"/>
      <c r="M40" s="158"/>
      <c r="N40" s="158"/>
      <c r="O40" s="64"/>
      <c r="P40" s="64"/>
      <c r="Q40" s="64"/>
      <c r="R40" s="64"/>
      <c r="S40" s="64"/>
    </row>
    <row r="41" spans="1:19" ht="108" x14ac:dyDescent="0.2">
      <c r="A41" s="155">
        <v>10</v>
      </c>
      <c r="B41" s="156" t="s">
        <v>659</v>
      </c>
      <c r="C41" s="156" t="s">
        <v>1280</v>
      </c>
      <c r="D41" s="157" t="s">
        <v>676</v>
      </c>
      <c r="E41" s="158">
        <v>14.03</v>
      </c>
      <c r="F41" s="158">
        <v>14.03</v>
      </c>
      <c r="G41" s="158"/>
      <c r="H41" s="158" t="s">
        <v>658</v>
      </c>
      <c r="I41" s="159">
        <v>2551.58</v>
      </c>
      <c r="J41" s="159"/>
      <c r="K41" s="159">
        <v>2551.58</v>
      </c>
      <c r="L41" s="159"/>
      <c r="M41" s="158"/>
      <c r="N41" s="158"/>
      <c r="O41" s="64"/>
      <c r="P41" s="64"/>
      <c r="Q41" s="64"/>
      <c r="R41" s="64"/>
      <c r="S41" s="64"/>
    </row>
    <row r="42" spans="1:19" ht="84" x14ac:dyDescent="0.2">
      <c r="A42" s="155">
        <v>11</v>
      </c>
      <c r="B42" s="156" t="s">
        <v>657</v>
      </c>
      <c r="C42" s="156" t="s">
        <v>1281</v>
      </c>
      <c r="D42" s="157" t="s">
        <v>676</v>
      </c>
      <c r="E42" s="158">
        <v>10.71</v>
      </c>
      <c r="F42" s="158">
        <v>10.71</v>
      </c>
      <c r="G42" s="158"/>
      <c r="H42" s="158" t="s">
        <v>655</v>
      </c>
      <c r="I42" s="159">
        <v>2356.92</v>
      </c>
      <c r="J42" s="159"/>
      <c r="K42" s="159">
        <v>2356.92</v>
      </c>
      <c r="L42" s="159"/>
      <c r="M42" s="158"/>
      <c r="N42" s="158"/>
      <c r="O42" s="64"/>
      <c r="P42" s="64"/>
      <c r="Q42" s="64"/>
      <c r="R42" s="64"/>
      <c r="S42" s="64"/>
    </row>
    <row r="43" spans="1:19" ht="17.850000000000001" customHeight="1" x14ac:dyDescent="0.2">
      <c r="A43" s="116" t="s">
        <v>675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64"/>
      <c r="P43" s="64"/>
      <c r="Q43" s="64"/>
      <c r="R43" s="64"/>
      <c r="S43" s="64"/>
    </row>
    <row r="44" spans="1:19" ht="180" x14ac:dyDescent="0.2">
      <c r="A44" s="155">
        <v>12</v>
      </c>
      <c r="B44" s="156" t="s">
        <v>584</v>
      </c>
      <c r="C44" s="156" t="s">
        <v>1285</v>
      </c>
      <c r="D44" s="157" t="s">
        <v>674</v>
      </c>
      <c r="E44" s="158" t="s">
        <v>673</v>
      </c>
      <c r="F44" s="158" t="s">
        <v>672</v>
      </c>
      <c r="G44" s="158"/>
      <c r="H44" s="158" t="s">
        <v>580</v>
      </c>
      <c r="I44" s="159">
        <v>21569.03</v>
      </c>
      <c r="J44" s="159">
        <v>14170.27</v>
      </c>
      <c r="K44" s="159" t="s">
        <v>671</v>
      </c>
      <c r="L44" s="159"/>
      <c r="M44" s="158" t="s">
        <v>1283</v>
      </c>
      <c r="N44" s="158" t="s">
        <v>1286</v>
      </c>
      <c r="O44" s="64"/>
      <c r="P44" s="64"/>
      <c r="Q44" s="64"/>
      <c r="R44" s="64"/>
      <c r="S44" s="64"/>
    </row>
    <row r="45" spans="1:19" ht="84" x14ac:dyDescent="0.2">
      <c r="A45" s="155">
        <v>13</v>
      </c>
      <c r="B45" s="156" t="s">
        <v>661</v>
      </c>
      <c r="C45" s="156" t="s">
        <v>1279</v>
      </c>
      <c r="D45" s="157" t="s">
        <v>670</v>
      </c>
      <c r="E45" s="158">
        <v>10.71</v>
      </c>
      <c r="F45" s="158">
        <v>10.71</v>
      </c>
      <c r="G45" s="158"/>
      <c r="H45" s="158" t="s">
        <v>660</v>
      </c>
      <c r="I45" s="159">
        <v>3175.81</v>
      </c>
      <c r="J45" s="159"/>
      <c r="K45" s="159">
        <v>3175.81</v>
      </c>
      <c r="L45" s="159"/>
      <c r="M45" s="158"/>
      <c r="N45" s="158"/>
      <c r="O45" s="64"/>
      <c r="P45" s="64"/>
      <c r="Q45" s="64"/>
      <c r="R45" s="64"/>
      <c r="S45" s="64"/>
    </row>
    <row r="46" spans="1:19" ht="108" x14ac:dyDescent="0.2">
      <c r="A46" s="155">
        <v>14</v>
      </c>
      <c r="B46" s="156" t="s">
        <v>659</v>
      </c>
      <c r="C46" s="156" t="s">
        <v>1280</v>
      </c>
      <c r="D46" s="157" t="s">
        <v>669</v>
      </c>
      <c r="E46" s="158">
        <v>14.03</v>
      </c>
      <c r="F46" s="158">
        <v>14.03</v>
      </c>
      <c r="G46" s="158"/>
      <c r="H46" s="158" t="s">
        <v>658</v>
      </c>
      <c r="I46" s="159">
        <v>3438.11</v>
      </c>
      <c r="J46" s="159"/>
      <c r="K46" s="159">
        <v>3438.11</v>
      </c>
      <c r="L46" s="159"/>
      <c r="M46" s="158"/>
      <c r="N46" s="158"/>
      <c r="O46" s="64"/>
      <c r="P46" s="64"/>
      <c r="Q46" s="64"/>
      <c r="R46" s="64"/>
      <c r="S46" s="64"/>
    </row>
    <row r="47" spans="1:19" ht="84" x14ac:dyDescent="0.2">
      <c r="A47" s="155">
        <v>15</v>
      </c>
      <c r="B47" s="156" t="s">
        <v>657</v>
      </c>
      <c r="C47" s="156" t="s">
        <v>1281</v>
      </c>
      <c r="D47" s="157" t="s">
        <v>669</v>
      </c>
      <c r="E47" s="158">
        <v>10.71</v>
      </c>
      <c r="F47" s="158">
        <v>10.71</v>
      </c>
      <c r="G47" s="158"/>
      <c r="H47" s="158" t="s">
        <v>655</v>
      </c>
      <c r="I47" s="159">
        <v>3175.81</v>
      </c>
      <c r="J47" s="159"/>
      <c r="K47" s="159">
        <v>3175.81</v>
      </c>
      <c r="L47" s="159"/>
      <c r="M47" s="158"/>
      <c r="N47" s="158"/>
      <c r="O47" s="64"/>
      <c r="P47" s="64"/>
      <c r="Q47" s="64"/>
      <c r="R47" s="64"/>
      <c r="S47" s="64"/>
    </row>
    <row r="48" spans="1:19" ht="17.850000000000001" customHeight="1" x14ac:dyDescent="0.2">
      <c r="A48" s="116" t="s">
        <v>668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64"/>
      <c r="P48" s="64"/>
      <c r="Q48" s="64"/>
      <c r="R48" s="64"/>
      <c r="S48" s="64"/>
    </row>
    <row r="49" spans="1:19" ht="192" x14ac:dyDescent="0.2">
      <c r="A49" s="155">
        <v>16</v>
      </c>
      <c r="B49" s="156" t="s">
        <v>667</v>
      </c>
      <c r="C49" s="156" t="s">
        <v>1287</v>
      </c>
      <c r="D49" s="157" t="s">
        <v>666</v>
      </c>
      <c r="E49" s="158" t="s">
        <v>665</v>
      </c>
      <c r="F49" s="158" t="s">
        <v>664</v>
      </c>
      <c r="G49" s="158"/>
      <c r="H49" s="158" t="s">
        <v>663</v>
      </c>
      <c r="I49" s="159">
        <v>33516.6</v>
      </c>
      <c r="J49" s="159">
        <v>15429.41</v>
      </c>
      <c r="K49" s="159" t="s">
        <v>662</v>
      </c>
      <c r="L49" s="159"/>
      <c r="M49" s="158" t="s">
        <v>1288</v>
      </c>
      <c r="N49" s="158" t="s">
        <v>1289</v>
      </c>
      <c r="O49" s="64"/>
      <c r="P49" s="64"/>
      <c r="Q49" s="64"/>
      <c r="R49" s="64"/>
      <c r="S49" s="64"/>
    </row>
    <row r="50" spans="1:19" ht="84" x14ac:dyDescent="0.2">
      <c r="A50" s="155">
        <v>17</v>
      </c>
      <c r="B50" s="156" t="s">
        <v>661</v>
      </c>
      <c r="C50" s="156" t="s">
        <v>1279</v>
      </c>
      <c r="D50" s="157" t="s">
        <v>656</v>
      </c>
      <c r="E50" s="158">
        <v>10.71</v>
      </c>
      <c r="F50" s="158">
        <v>10.71</v>
      </c>
      <c r="G50" s="158"/>
      <c r="H50" s="158" t="s">
        <v>660</v>
      </c>
      <c r="I50" s="159">
        <v>9638.77</v>
      </c>
      <c r="J50" s="159"/>
      <c r="K50" s="159">
        <v>9638.77</v>
      </c>
      <c r="L50" s="159"/>
      <c r="M50" s="158"/>
      <c r="N50" s="158"/>
      <c r="O50" s="64"/>
      <c r="P50" s="64"/>
      <c r="Q50" s="64"/>
      <c r="R50" s="64"/>
      <c r="S50" s="64"/>
    </row>
    <row r="51" spans="1:19" ht="108" x14ac:dyDescent="0.2">
      <c r="A51" s="155">
        <v>18</v>
      </c>
      <c r="B51" s="156" t="s">
        <v>659</v>
      </c>
      <c r="C51" s="156" t="s">
        <v>1280</v>
      </c>
      <c r="D51" s="157" t="s">
        <v>656</v>
      </c>
      <c r="E51" s="158">
        <v>14.03</v>
      </c>
      <c r="F51" s="158">
        <v>14.03</v>
      </c>
      <c r="G51" s="158"/>
      <c r="H51" s="158" t="s">
        <v>658</v>
      </c>
      <c r="I51" s="159">
        <v>10434.870000000001</v>
      </c>
      <c r="J51" s="159"/>
      <c r="K51" s="159">
        <v>10434.870000000001</v>
      </c>
      <c r="L51" s="159"/>
      <c r="M51" s="158"/>
      <c r="N51" s="158"/>
      <c r="O51" s="64"/>
      <c r="P51" s="64"/>
      <c r="Q51" s="64"/>
      <c r="R51" s="64"/>
      <c r="S51" s="64"/>
    </row>
    <row r="52" spans="1:19" ht="84" x14ac:dyDescent="0.2">
      <c r="A52" s="160">
        <v>19</v>
      </c>
      <c r="B52" s="161" t="s">
        <v>657</v>
      </c>
      <c r="C52" s="161" t="s">
        <v>1281</v>
      </c>
      <c r="D52" s="162" t="s">
        <v>656</v>
      </c>
      <c r="E52" s="163">
        <v>10.71</v>
      </c>
      <c r="F52" s="163">
        <v>10.71</v>
      </c>
      <c r="G52" s="163"/>
      <c r="H52" s="163" t="s">
        <v>655</v>
      </c>
      <c r="I52" s="164">
        <v>9638.77</v>
      </c>
      <c r="J52" s="164"/>
      <c r="K52" s="164">
        <v>9638.77</v>
      </c>
      <c r="L52" s="164"/>
      <c r="M52" s="163"/>
      <c r="N52" s="163"/>
      <c r="O52" s="64"/>
      <c r="P52" s="64"/>
      <c r="Q52" s="64"/>
      <c r="R52" s="64"/>
      <c r="S52" s="64"/>
    </row>
    <row r="53" spans="1:19" ht="36" customHeight="1" x14ac:dyDescent="0.2">
      <c r="A53" s="110" t="s">
        <v>51</v>
      </c>
      <c r="B53" s="111"/>
      <c r="C53" s="111"/>
      <c r="D53" s="111"/>
      <c r="E53" s="111"/>
      <c r="F53" s="111"/>
      <c r="G53" s="111"/>
      <c r="H53" s="111"/>
      <c r="I53" s="159">
        <v>281635.46000000002</v>
      </c>
      <c r="J53" s="159">
        <v>120001.18</v>
      </c>
      <c r="K53" s="159" t="s">
        <v>1290</v>
      </c>
      <c r="L53" s="159"/>
      <c r="M53" s="158"/>
      <c r="N53" s="158" t="s">
        <v>1291</v>
      </c>
      <c r="O53" s="64"/>
      <c r="P53" s="64"/>
      <c r="Q53" s="64"/>
      <c r="R53" s="64"/>
      <c r="S53" s="64"/>
    </row>
    <row r="54" spans="1:19" ht="12.75" customHeight="1" x14ac:dyDescent="0.2">
      <c r="A54" s="110" t="s">
        <v>45</v>
      </c>
      <c r="B54" s="111"/>
      <c r="C54" s="111"/>
      <c r="D54" s="111"/>
      <c r="E54" s="111"/>
      <c r="F54" s="111"/>
      <c r="G54" s="111"/>
      <c r="H54" s="111"/>
      <c r="I54" s="159">
        <v>144448.99</v>
      </c>
      <c r="J54" s="159"/>
      <c r="K54" s="159"/>
      <c r="L54" s="159"/>
      <c r="M54" s="158"/>
      <c r="N54" s="158"/>
      <c r="O54" s="64"/>
      <c r="P54" s="64"/>
      <c r="Q54" s="64"/>
      <c r="R54" s="64"/>
      <c r="S54" s="64"/>
    </row>
    <row r="55" spans="1:19" ht="12.75" customHeight="1" x14ac:dyDescent="0.2">
      <c r="A55" s="110" t="s">
        <v>44</v>
      </c>
      <c r="B55" s="111"/>
      <c r="C55" s="111"/>
      <c r="D55" s="111"/>
      <c r="E55" s="111"/>
      <c r="F55" s="111"/>
      <c r="G55" s="111"/>
      <c r="H55" s="111"/>
      <c r="I55" s="159">
        <v>88454.42</v>
      </c>
      <c r="J55" s="159"/>
      <c r="K55" s="159"/>
      <c r="L55" s="159"/>
      <c r="M55" s="158"/>
      <c r="N55" s="158"/>
      <c r="O55" s="64"/>
      <c r="P55" s="64"/>
      <c r="Q55" s="64"/>
      <c r="R55" s="64"/>
      <c r="S55" s="64"/>
    </row>
    <row r="56" spans="1:19" ht="36" customHeight="1" x14ac:dyDescent="0.2">
      <c r="A56" s="112" t="s">
        <v>654</v>
      </c>
      <c r="B56" s="113"/>
      <c r="C56" s="113"/>
      <c r="D56" s="113"/>
      <c r="E56" s="113"/>
      <c r="F56" s="113"/>
      <c r="G56" s="113"/>
      <c r="H56" s="113"/>
      <c r="I56" s="165">
        <v>514538.87</v>
      </c>
      <c r="J56" s="165"/>
      <c r="K56" s="165"/>
      <c r="L56" s="165"/>
      <c r="M56" s="166"/>
      <c r="N56" s="166" t="s">
        <v>1291</v>
      </c>
      <c r="O56" s="64"/>
      <c r="P56" s="64"/>
      <c r="Q56" s="64"/>
      <c r="R56" s="64"/>
      <c r="S56" s="64"/>
    </row>
    <row r="57" spans="1:19" ht="17.850000000000001" customHeight="1" x14ac:dyDescent="0.2">
      <c r="A57" s="114" t="s">
        <v>653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64"/>
      <c r="P57" s="64"/>
      <c r="Q57" s="64"/>
      <c r="R57" s="64"/>
      <c r="S57" s="64"/>
    </row>
    <row r="58" spans="1:19" ht="132" x14ac:dyDescent="0.2">
      <c r="A58" s="155">
        <v>20</v>
      </c>
      <c r="B58" s="156" t="s">
        <v>542</v>
      </c>
      <c r="C58" s="156" t="s">
        <v>1292</v>
      </c>
      <c r="D58" s="157" t="s">
        <v>652</v>
      </c>
      <c r="E58" s="158" t="s">
        <v>540</v>
      </c>
      <c r="F58" s="158" t="s">
        <v>539</v>
      </c>
      <c r="G58" s="158">
        <v>55590.49</v>
      </c>
      <c r="H58" s="158" t="s">
        <v>538</v>
      </c>
      <c r="I58" s="159">
        <v>20802.490000000002</v>
      </c>
      <c r="J58" s="159">
        <v>1600.39</v>
      </c>
      <c r="K58" s="159" t="s">
        <v>651</v>
      </c>
      <c r="L58" s="159">
        <v>18297.37</v>
      </c>
      <c r="M58" s="158" t="s">
        <v>1293</v>
      </c>
      <c r="N58" s="158" t="s">
        <v>1294</v>
      </c>
      <c r="O58" s="64"/>
      <c r="P58" s="64"/>
      <c r="Q58" s="64"/>
      <c r="R58" s="64"/>
      <c r="S58" s="64"/>
    </row>
    <row r="59" spans="1:19" ht="72" x14ac:dyDescent="0.2">
      <c r="A59" s="155">
        <v>21</v>
      </c>
      <c r="B59" s="156" t="s">
        <v>535</v>
      </c>
      <c r="C59" s="156" t="s">
        <v>534</v>
      </c>
      <c r="D59" s="157" t="s">
        <v>650</v>
      </c>
      <c r="E59" s="158">
        <v>520</v>
      </c>
      <c r="F59" s="158"/>
      <c r="G59" s="158">
        <v>520</v>
      </c>
      <c r="H59" s="158" t="s">
        <v>532</v>
      </c>
      <c r="I59" s="159">
        <v>-17698.599999999999</v>
      </c>
      <c r="J59" s="159"/>
      <c r="K59" s="159"/>
      <c r="L59" s="159">
        <v>-17698.599999999999</v>
      </c>
      <c r="M59" s="158"/>
      <c r="N59" s="158"/>
      <c r="O59" s="64"/>
      <c r="P59" s="64"/>
      <c r="Q59" s="64"/>
      <c r="R59" s="64"/>
      <c r="S59" s="64"/>
    </row>
    <row r="60" spans="1:19" ht="72" x14ac:dyDescent="0.2">
      <c r="A60" s="155">
        <v>22</v>
      </c>
      <c r="B60" s="156" t="s">
        <v>531</v>
      </c>
      <c r="C60" s="156" t="s">
        <v>530</v>
      </c>
      <c r="D60" s="157">
        <v>6.3239999999999998</v>
      </c>
      <c r="E60" s="158">
        <v>535.46</v>
      </c>
      <c r="F60" s="158"/>
      <c r="G60" s="158">
        <v>535.46</v>
      </c>
      <c r="H60" s="158" t="s">
        <v>529</v>
      </c>
      <c r="I60" s="159">
        <v>19498.03</v>
      </c>
      <c r="J60" s="159"/>
      <c r="K60" s="159"/>
      <c r="L60" s="159">
        <v>19498.03</v>
      </c>
      <c r="M60" s="158"/>
      <c r="N60" s="158"/>
      <c r="O60" s="64"/>
      <c r="P60" s="64"/>
      <c r="Q60" s="64"/>
      <c r="R60" s="64"/>
      <c r="S60" s="64"/>
    </row>
    <row r="61" spans="1:19" ht="132" x14ac:dyDescent="0.2">
      <c r="A61" s="155">
        <v>23</v>
      </c>
      <c r="B61" s="156" t="s">
        <v>649</v>
      </c>
      <c r="C61" s="156" t="s">
        <v>1295</v>
      </c>
      <c r="D61" s="157" t="s">
        <v>648</v>
      </c>
      <c r="E61" s="158" t="s">
        <v>647</v>
      </c>
      <c r="F61" s="158" t="s">
        <v>646</v>
      </c>
      <c r="G61" s="158">
        <v>187414.3</v>
      </c>
      <c r="H61" s="158" t="s">
        <v>645</v>
      </c>
      <c r="I61" s="159">
        <v>953572.5</v>
      </c>
      <c r="J61" s="159">
        <v>129125.07</v>
      </c>
      <c r="K61" s="159" t="s">
        <v>644</v>
      </c>
      <c r="L61" s="159">
        <v>788922.79</v>
      </c>
      <c r="M61" s="158" t="s">
        <v>1296</v>
      </c>
      <c r="N61" s="158" t="s">
        <v>1297</v>
      </c>
      <c r="O61" s="64"/>
      <c r="P61" s="64"/>
      <c r="Q61" s="64"/>
      <c r="R61" s="64"/>
      <c r="S61" s="64"/>
    </row>
    <row r="62" spans="1:19" ht="72" x14ac:dyDescent="0.2">
      <c r="A62" s="155">
        <v>24</v>
      </c>
      <c r="B62" s="156" t="s">
        <v>569</v>
      </c>
      <c r="C62" s="156" t="s">
        <v>568</v>
      </c>
      <c r="D62" s="157" t="s">
        <v>643</v>
      </c>
      <c r="E62" s="158">
        <v>375</v>
      </c>
      <c r="F62" s="158"/>
      <c r="G62" s="158">
        <v>375</v>
      </c>
      <c r="H62" s="158" t="s">
        <v>566</v>
      </c>
      <c r="I62" s="159">
        <v>-29758.51</v>
      </c>
      <c r="J62" s="159"/>
      <c r="K62" s="159"/>
      <c r="L62" s="159">
        <v>-29758.51</v>
      </c>
      <c r="M62" s="158"/>
      <c r="N62" s="158"/>
      <c r="O62" s="64"/>
      <c r="P62" s="64"/>
      <c r="Q62" s="64"/>
      <c r="R62" s="64"/>
      <c r="S62" s="64"/>
    </row>
    <row r="63" spans="1:19" ht="72" x14ac:dyDescent="0.2">
      <c r="A63" s="155">
        <v>25</v>
      </c>
      <c r="B63" s="156" t="s">
        <v>578</v>
      </c>
      <c r="C63" s="156" t="s">
        <v>577</v>
      </c>
      <c r="D63" s="157" t="s">
        <v>642</v>
      </c>
      <c r="E63" s="158">
        <v>485.9</v>
      </c>
      <c r="F63" s="158"/>
      <c r="G63" s="158">
        <v>485.9</v>
      </c>
      <c r="H63" s="158" t="s">
        <v>575</v>
      </c>
      <c r="I63" s="159">
        <v>-4117.54</v>
      </c>
      <c r="J63" s="159"/>
      <c r="K63" s="159"/>
      <c r="L63" s="159">
        <v>-4117.54</v>
      </c>
      <c r="M63" s="158"/>
      <c r="N63" s="158"/>
      <c r="O63" s="64"/>
      <c r="P63" s="64"/>
      <c r="Q63" s="64"/>
      <c r="R63" s="64"/>
      <c r="S63" s="64"/>
    </row>
    <row r="64" spans="1:19" ht="72" x14ac:dyDescent="0.2">
      <c r="A64" s="155">
        <v>26</v>
      </c>
      <c r="B64" s="156" t="s">
        <v>574</v>
      </c>
      <c r="C64" s="156" t="s">
        <v>573</v>
      </c>
      <c r="D64" s="157" t="s">
        <v>641</v>
      </c>
      <c r="E64" s="158">
        <v>738.56</v>
      </c>
      <c r="F64" s="158"/>
      <c r="G64" s="158">
        <v>738.56</v>
      </c>
      <c r="H64" s="158" t="s">
        <v>571</v>
      </c>
      <c r="I64" s="159">
        <v>-288897.74</v>
      </c>
      <c r="J64" s="159"/>
      <c r="K64" s="159"/>
      <c r="L64" s="159">
        <v>-288897.74</v>
      </c>
      <c r="M64" s="158"/>
      <c r="N64" s="158"/>
      <c r="O64" s="64"/>
      <c r="P64" s="64"/>
      <c r="Q64" s="64"/>
      <c r="R64" s="64"/>
      <c r="S64" s="64"/>
    </row>
    <row r="65" spans="1:19" ht="72" x14ac:dyDescent="0.2">
      <c r="A65" s="155">
        <v>27</v>
      </c>
      <c r="B65" s="156" t="s">
        <v>434</v>
      </c>
      <c r="C65" s="156" t="s">
        <v>433</v>
      </c>
      <c r="D65" s="157" t="s">
        <v>640</v>
      </c>
      <c r="E65" s="158">
        <v>5650</v>
      </c>
      <c r="F65" s="158"/>
      <c r="G65" s="158">
        <v>5650</v>
      </c>
      <c r="H65" s="158" t="s">
        <v>431</v>
      </c>
      <c r="I65" s="159">
        <v>-442839.24</v>
      </c>
      <c r="J65" s="159"/>
      <c r="K65" s="159"/>
      <c r="L65" s="159">
        <v>-442839.24</v>
      </c>
      <c r="M65" s="158"/>
      <c r="N65" s="158"/>
      <c r="O65" s="64"/>
      <c r="P65" s="64"/>
      <c r="Q65" s="64"/>
      <c r="R65" s="64"/>
      <c r="S65" s="64"/>
    </row>
    <row r="66" spans="1:19" ht="72" x14ac:dyDescent="0.2">
      <c r="A66" s="155">
        <v>28</v>
      </c>
      <c r="B66" s="156" t="s">
        <v>344</v>
      </c>
      <c r="C66" s="156" t="s">
        <v>343</v>
      </c>
      <c r="D66" s="157">
        <v>1.7130000000000001</v>
      </c>
      <c r="E66" s="158">
        <v>519.79999999999995</v>
      </c>
      <c r="F66" s="158"/>
      <c r="G66" s="158">
        <v>519.79999999999995</v>
      </c>
      <c r="H66" s="158" t="s">
        <v>342</v>
      </c>
      <c r="I66" s="159">
        <v>4881.09</v>
      </c>
      <c r="J66" s="159"/>
      <c r="K66" s="159"/>
      <c r="L66" s="159">
        <v>4881.09</v>
      </c>
      <c r="M66" s="158"/>
      <c r="N66" s="158"/>
      <c r="O66" s="64"/>
      <c r="P66" s="64"/>
      <c r="Q66" s="64"/>
      <c r="R66" s="64"/>
      <c r="S66" s="64"/>
    </row>
    <row r="67" spans="1:19" ht="72" x14ac:dyDescent="0.2">
      <c r="A67" s="155">
        <v>29</v>
      </c>
      <c r="B67" s="156" t="s">
        <v>504</v>
      </c>
      <c r="C67" s="156" t="s">
        <v>639</v>
      </c>
      <c r="D67" s="157" t="s">
        <v>638</v>
      </c>
      <c r="E67" s="158">
        <v>665</v>
      </c>
      <c r="F67" s="158"/>
      <c r="G67" s="158">
        <v>665</v>
      </c>
      <c r="H67" s="158" t="s">
        <v>501</v>
      </c>
      <c r="I67" s="159">
        <v>116536.17</v>
      </c>
      <c r="J67" s="159"/>
      <c r="K67" s="159"/>
      <c r="L67" s="159">
        <v>116536.17</v>
      </c>
      <c r="M67" s="158"/>
      <c r="N67" s="158"/>
      <c r="O67" s="64"/>
      <c r="P67" s="64"/>
      <c r="Q67" s="64"/>
      <c r="R67" s="64"/>
      <c r="S67" s="64"/>
    </row>
    <row r="68" spans="1:19" ht="72" x14ac:dyDescent="0.2">
      <c r="A68" s="155">
        <v>30</v>
      </c>
      <c r="B68" s="156" t="s">
        <v>504</v>
      </c>
      <c r="C68" s="156" t="s">
        <v>637</v>
      </c>
      <c r="D68" s="157" t="s">
        <v>636</v>
      </c>
      <c r="E68" s="158">
        <v>665</v>
      </c>
      <c r="F68" s="158"/>
      <c r="G68" s="158">
        <v>665</v>
      </c>
      <c r="H68" s="158" t="s">
        <v>501</v>
      </c>
      <c r="I68" s="159">
        <v>137994.67000000001</v>
      </c>
      <c r="J68" s="159"/>
      <c r="K68" s="159"/>
      <c r="L68" s="159">
        <v>137994.67000000001</v>
      </c>
      <c r="M68" s="158"/>
      <c r="N68" s="158"/>
      <c r="O68" s="64"/>
      <c r="P68" s="64"/>
      <c r="Q68" s="64"/>
      <c r="R68" s="64"/>
      <c r="S68" s="64"/>
    </row>
    <row r="69" spans="1:19" ht="72" x14ac:dyDescent="0.2">
      <c r="A69" s="155">
        <v>31</v>
      </c>
      <c r="B69" s="156" t="s">
        <v>635</v>
      </c>
      <c r="C69" s="156" t="s">
        <v>634</v>
      </c>
      <c r="D69" s="157" t="s">
        <v>630</v>
      </c>
      <c r="E69" s="158">
        <v>6726.18</v>
      </c>
      <c r="F69" s="158"/>
      <c r="G69" s="158">
        <v>6726.18</v>
      </c>
      <c r="H69" s="158" t="s">
        <v>633</v>
      </c>
      <c r="I69" s="159">
        <v>14537.65</v>
      </c>
      <c r="J69" s="159"/>
      <c r="K69" s="159"/>
      <c r="L69" s="159">
        <v>14537.65</v>
      </c>
      <c r="M69" s="158"/>
      <c r="N69" s="158"/>
      <c r="O69" s="64"/>
      <c r="P69" s="64"/>
      <c r="Q69" s="64"/>
      <c r="R69" s="64"/>
      <c r="S69" s="64"/>
    </row>
    <row r="70" spans="1:19" ht="96" x14ac:dyDescent="0.2">
      <c r="A70" s="155">
        <v>32</v>
      </c>
      <c r="B70" s="156" t="s">
        <v>632</v>
      </c>
      <c r="C70" s="156" t="s">
        <v>631</v>
      </c>
      <c r="D70" s="157" t="s">
        <v>630</v>
      </c>
      <c r="E70" s="158">
        <v>2216.91</v>
      </c>
      <c r="F70" s="158"/>
      <c r="G70" s="158">
        <v>2216.91</v>
      </c>
      <c r="H70" s="158" t="s">
        <v>629</v>
      </c>
      <c r="I70" s="159">
        <v>5845.17</v>
      </c>
      <c r="J70" s="159"/>
      <c r="K70" s="159"/>
      <c r="L70" s="159">
        <v>5845.17</v>
      </c>
      <c r="M70" s="158"/>
      <c r="N70" s="158"/>
      <c r="O70" s="64"/>
      <c r="P70" s="64"/>
      <c r="Q70" s="64"/>
      <c r="R70" s="64"/>
      <c r="S70" s="64"/>
    </row>
    <row r="71" spans="1:19" ht="84" x14ac:dyDescent="0.2">
      <c r="A71" s="155">
        <v>33</v>
      </c>
      <c r="B71" s="156" t="s">
        <v>520</v>
      </c>
      <c r="C71" s="156" t="s">
        <v>519</v>
      </c>
      <c r="D71" s="157" t="s">
        <v>626</v>
      </c>
      <c r="E71" s="158">
        <v>7997.23</v>
      </c>
      <c r="F71" s="158"/>
      <c r="G71" s="158">
        <v>7997.23</v>
      </c>
      <c r="H71" s="158" t="s">
        <v>517</v>
      </c>
      <c r="I71" s="159">
        <v>110644.22</v>
      </c>
      <c r="J71" s="159"/>
      <c r="K71" s="159"/>
      <c r="L71" s="159">
        <v>110644.22</v>
      </c>
      <c r="M71" s="158"/>
      <c r="N71" s="158"/>
      <c r="O71" s="64"/>
      <c r="P71" s="64"/>
      <c r="Q71" s="64"/>
      <c r="R71" s="64"/>
      <c r="S71" s="64"/>
    </row>
    <row r="72" spans="1:19" ht="96" x14ac:dyDescent="0.2">
      <c r="A72" s="155">
        <v>34</v>
      </c>
      <c r="B72" s="156" t="s">
        <v>628</v>
      </c>
      <c r="C72" s="156" t="s">
        <v>627</v>
      </c>
      <c r="D72" s="157" t="s">
        <v>626</v>
      </c>
      <c r="E72" s="158">
        <v>1890.38</v>
      </c>
      <c r="F72" s="158"/>
      <c r="G72" s="158">
        <v>1890.38</v>
      </c>
      <c r="H72" s="158" t="s">
        <v>625</v>
      </c>
      <c r="I72" s="159">
        <v>35991.919999999998</v>
      </c>
      <c r="J72" s="159"/>
      <c r="K72" s="159"/>
      <c r="L72" s="159">
        <v>35991.919999999998</v>
      </c>
      <c r="M72" s="158"/>
      <c r="N72" s="158"/>
      <c r="O72" s="64"/>
      <c r="P72" s="64"/>
      <c r="Q72" s="64"/>
      <c r="R72" s="64"/>
      <c r="S72" s="64"/>
    </row>
    <row r="73" spans="1:19" ht="48" x14ac:dyDescent="0.2">
      <c r="A73" s="85">
        <v>35</v>
      </c>
      <c r="B73" s="86" t="s">
        <v>441</v>
      </c>
      <c r="C73" s="86" t="s">
        <v>624</v>
      </c>
      <c r="D73" s="87">
        <v>4</v>
      </c>
      <c r="E73" s="88">
        <v>939.42</v>
      </c>
      <c r="F73" s="88"/>
      <c r="G73" s="88">
        <v>939.42</v>
      </c>
      <c r="H73" s="88" t="s">
        <v>1298</v>
      </c>
      <c r="I73" s="89">
        <v>19352.04</v>
      </c>
      <c r="J73" s="89"/>
      <c r="K73" s="89"/>
      <c r="L73" s="89">
        <v>19352.04</v>
      </c>
      <c r="M73" s="88"/>
      <c r="N73" s="88"/>
      <c r="O73" s="64"/>
      <c r="P73" s="64"/>
      <c r="Q73" s="64"/>
      <c r="R73" s="64"/>
      <c r="S73" s="64"/>
    </row>
    <row r="74" spans="1:19" ht="48" x14ac:dyDescent="0.2">
      <c r="A74" s="85">
        <v>36</v>
      </c>
      <c r="B74" s="86" t="s">
        <v>441</v>
      </c>
      <c r="C74" s="86" t="s">
        <v>623</v>
      </c>
      <c r="D74" s="87">
        <v>6</v>
      </c>
      <c r="E74" s="88">
        <v>223.43</v>
      </c>
      <c r="F74" s="88"/>
      <c r="G74" s="88">
        <v>223.43</v>
      </c>
      <c r="H74" s="88" t="s">
        <v>1298</v>
      </c>
      <c r="I74" s="89">
        <v>6903.96</v>
      </c>
      <c r="J74" s="89"/>
      <c r="K74" s="89"/>
      <c r="L74" s="89">
        <v>6903.96</v>
      </c>
      <c r="M74" s="88"/>
      <c r="N74" s="88"/>
      <c r="O74" s="64"/>
      <c r="P74" s="64"/>
      <c r="Q74" s="64"/>
      <c r="R74" s="64"/>
      <c r="S74" s="64"/>
    </row>
    <row r="75" spans="1:19" ht="48" x14ac:dyDescent="0.2">
      <c r="A75" s="85">
        <v>37</v>
      </c>
      <c r="B75" s="86" t="s">
        <v>441</v>
      </c>
      <c r="C75" s="86" t="s">
        <v>622</v>
      </c>
      <c r="D75" s="87">
        <v>21</v>
      </c>
      <c r="E75" s="88">
        <v>384.47</v>
      </c>
      <c r="F75" s="88"/>
      <c r="G75" s="88">
        <v>384.47</v>
      </c>
      <c r="H75" s="88" t="s">
        <v>1298</v>
      </c>
      <c r="I75" s="89">
        <v>41580.42</v>
      </c>
      <c r="J75" s="89"/>
      <c r="K75" s="89"/>
      <c r="L75" s="89">
        <v>41580.42</v>
      </c>
      <c r="M75" s="88"/>
      <c r="N75" s="88"/>
      <c r="O75" s="64"/>
      <c r="P75" s="64"/>
      <c r="Q75" s="64"/>
      <c r="R75" s="64"/>
      <c r="S75" s="64"/>
    </row>
    <row r="76" spans="1:19" ht="72" x14ac:dyDescent="0.2">
      <c r="A76" s="155">
        <v>38</v>
      </c>
      <c r="B76" s="156" t="s">
        <v>1299</v>
      </c>
      <c r="C76" s="156" t="s">
        <v>621</v>
      </c>
      <c r="D76" s="157" t="s">
        <v>620</v>
      </c>
      <c r="E76" s="158">
        <v>2108.64</v>
      </c>
      <c r="F76" s="158"/>
      <c r="G76" s="158">
        <v>2108.64</v>
      </c>
      <c r="H76" s="158" t="s">
        <v>1298</v>
      </c>
      <c r="I76" s="159">
        <v>76885.259999999995</v>
      </c>
      <c r="J76" s="159"/>
      <c r="K76" s="159"/>
      <c r="L76" s="159">
        <v>76885.259999999995</v>
      </c>
      <c r="M76" s="158"/>
      <c r="N76" s="158"/>
      <c r="O76" s="64"/>
      <c r="P76" s="64"/>
      <c r="Q76" s="64"/>
      <c r="R76" s="64"/>
      <c r="S76" s="64"/>
    </row>
    <row r="77" spans="1:19" ht="48" x14ac:dyDescent="0.2">
      <c r="A77" s="85">
        <v>39</v>
      </c>
      <c r="B77" s="86" t="s">
        <v>441</v>
      </c>
      <c r="C77" s="86" t="s">
        <v>619</v>
      </c>
      <c r="D77" s="87">
        <v>8</v>
      </c>
      <c r="E77" s="88">
        <v>101.36</v>
      </c>
      <c r="F77" s="88"/>
      <c r="G77" s="88">
        <v>101.36</v>
      </c>
      <c r="H77" s="88" t="s">
        <v>1298</v>
      </c>
      <c r="I77" s="89">
        <v>4176</v>
      </c>
      <c r="J77" s="89"/>
      <c r="K77" s="89"/>
      <c r="L77" s="89">
        <v>4176</v>
      </c>
      <c r="M77" s="88"/>
      <c r="N77" s="88"/>
      <c r="O77" s="64"/>
      <c r="P77" s="64"/>
      <c r="Q77" s="64"/>
      <c r="R77" s="64"/>
      <c r="S77" s="64"/>
    </row>
    <row r="78" spans="1:19" ht="48" x14ac:dyDescent="0.2">
      <c r="A78" s="85">
        <v>40</v>
      </c>
      <c r="B78" s="86" t="s">
        <v>441</v>
      </c>
      <c r="C78" s="86" t="s">
        <v>618</v>
      </c>
      <c r="D78" s="87">
        <v>8</v>
      </c>
      <c r="E78" s="88">
        <v>177.67</v>
      </c>
      <c r="F78" s="88"/>
      <c r="G78" s="88">
        <v>177.67</v>
      </c>
      <c r="H78" s="88" t="s">
        <v>1298</v>
      </c>
      <c r="I78" s="89">
        <v>7320</v>
      </c>
      <c r="J78" s="89"/>
      <c r="K78" s="89"/>
      <c r="L78" s="89">
        <v>7320</v>
      </c>
      <c r="M78" s="88"/>
      <c r="N78" s="88"/>
      <c r="O78" s="64"/>
      <c r="P78" s="64"/>
      <c r="Q78" s="64"/>
      <c r="R78" s="64"/>
      <c r="S78" s="64"/>
    </row>
    <row r="79" spans="1:19" ht="48" x14ac:dyDescent="0.2">
      <c r="A79" s="85">
        <v>41</v>
      </c>
      <c r="B79" s="86" t="s">
        <v>441</v>
      </c>
      <c r="C79" s="86" t="s">
        <v>617</v>
      </c>
      <c r="D79" s="87">
        <v>4</v>
      </c>
      <c r="E79" s="88">
        <v>1612.59</v>
      </c>
      <c r="F79" s="88"/>
      <c r="G79" s="88">
        <v>1612.59</v>
      </c>
      <c r="H79" s="88" t="s">
        <v>1298</v>
      </c>
      <c r="I79" s="89">
        <v>33219.360000000001</v>
      </c>
      <c r="J79" s="89"/>
      <c r="K79" s="89"/>
      <c r="L79" s="89">
        <v>33219.360000000001</v>
      </c>
      <c r="M79" s="88"/>
      <c r="N79" s="88"/>
      <c r="O79" s="64"/>
      <c r="P79" s="64"/>
      <c r="Q79" s="64"/>
      <c r="R79" s="64"/>
      <c r="S79" s="64"/>
    </row>
    <row r="80" spans="1:19" ht="132" x14ac:dyDescent="0.2">
      <c r="A80" s="155">
        <v>42</v>
      </c>
      <c r="B80" s="156" t="s">
        <v>516</v>
      </c>
      <c r="C80" s="156" t="s">
        <v>1300</v>
      </c>
      <c r="D80" s="157" t="s">
        <v>616</v>
      </c>
      <c r="E80" s="158" t="s">
        <v>514</v>
      </c>
      <c r="F80" s="158" t="s">
        <v>465</v>
      </c>
      <c r="G80" s="158">
        <v>6800</v>
      </c>
      <c r="H80" s="158" t="s">
        <v>513</v>
      </c>
      <c r="I80" s="159">
        <v>563.14</v>
      </c>
      <c r="J80" s="159">
        <v>121.03</v>
      </c>
      <c r="K80" s="159" t="s">
        <v>615</v>
      </c>
      <c r="L80" s="159">
        <v>437.86</v>
      </c>
      <c r="M80" s="158" t="s">
        <v>1301</v>
      </c>
      <c r="N80" s="158">
        <v>0.83</v>
      </c>
      <c r="O80" s="64"/>
      <c r="P80" s="64"/>
      <c r="Q80" s="64"/>
      <c r="R80" s="64"/>
      <c r="S80" s="64"/>
    </row>
    <row r="81" spans="1:19" ht="132" x14ac:dyDescent="0.2">
      <c r="A81" s="155">
        <v>43</v>
      </c>
      <c r="B81" s="156" t="s">
        <v>516</v>
      </c>
      <c r="C81" s="156" t="s">
        <v>1302</v>
      </c>
      <c r="D81" s="157" t="s">
        <v>614</v>
      </c>
      <c r="E81" s="158" t="s">
        <v>514</v>
      </c>
      <c r="F81" s="158" t="s">
        <v>465</v>
      </c>
      <c r="G81" s="158">
        <v>6800</v>
      </c>
      <c r="H81" s="158" t="s">
        <v>513</v>
      </c>
      <c r="I81" s="159">
        <v>792.71</v>
      </c>
      <c r="J81" s="159">
        <v>170.37</v>
      </c>
      <c r="K81" s="159" t="s">
        <v>613</v>
      </c>
      <c r="L81" s="159">
        <v>616.35</v>
      </c>
      <c r="M81" s="158" t="s">
        <v>1301</v>
      </c>
      <c r="N81" s="158">
        <v>1.17</v>
      </c>
      <c r="O81" s="64"/>
      <c r="P81" s="64"/>
      <c r="Q81" s="64"/>
      <c r="R81" s="64"/>
      <c r="S81" s="64"/>
    </row>
    <row r="82" spans="1:19" ht="132" x14ac:dyDescent="0.2">
      <c r="A82" s="155">
        <v>44</v>
      </c>
      <c r="B82" s="156" t="s">
        <v>468</v>
      </c>
      <c r="C82" s="156" t="s">
        <v>1303</v>
      </c>
      <c r="D82" s="157" t="s">
        <v>612</v>
      </c>
      <c r="E82" s="158" t="s">
        <v>466</v>
      </c>
      <c r="F82" s="158" t="s">
        <v>465</v>
      </c>
      <c r="G82" s="158">
        <v>6800</v>
      </c>
      <c r="H82" s="158" t="s">
        <v>464</v>
      </c>
      <c r="I82" s="159">
        <v>13483.51</v>
      </c>
      <c r="J82" s="159">
        <v>1163.03</v>
      </c>
      <c r="K82" s="159" t="s">
        <v>611</v>
      </c>
      <c r="L82" s="159">
        <v>12201.91</v>
      </c>
      <c r="M82" s="158" t="s">
        <v>1304</v>
      </c>
      <c r="N82" s="158" t="s">
        <v>1305</v>
      </c>
      <c r="O82" s="64"/>
      <c r="P82" s="64"/>
      <c r="Q82" s="64"/>
      <c r="R82" s="64"/>
      <c r="S82" s="64"/>
    </row>
    <row r="83" spans="1:19" ht="132" x14ac:dyDescent="0.2">
      <c r="A83" s="155">
        <v>45</v>
      </c>
      <c r="B83" s="156" t="s">
        <v>610</v>
      </c>
      <c r="C83" s="156" t="s">
        <v>1306</v>
      </c>
      <c r="D83" s="157" t="s">
        <v>604</v>
      </c>
      <c r="E83" s="158" t="s">
        <v>609</v>
      </c>
      <c r="F83" s="158" t="s">
        <v>608</v>
      </c>
      <c r="G83" s="158">
        <v>88.5</v>
      </c>
      <c r="H83" s="158" t="s">
        <v>607</v>
      </c>
      <c r="I83" s="159">
        <v>2905.42</v>
      </c>
      <c r="J83" s="159">
        <v>1365.09</v>
      </c>
      <c r="K83" s="159" t="s">
        <v>606</v>
      </c>
      <c r="L83" s="159">
        <v>95.59</v>
      </c>
      <c r="M83" s="158" t="s">
        <v>1307</v>
      </c>
      <c r="N83" s="158" t="s">
        <v>1308</v>
      </c>
      <c r="O83" s="64"/>
      <c r="P83" s="64"/>
      <c r="Q83" s="64"/>
      <c r="R83" s="64"/>
      <c r="S83" s="64"/>
    </row>
    <row r="84" spans="1:19" ht="96" x14ac:dyDescent="0.2">
      <c r="A84" s="155">
        <v>46</v>
      </c>
      <c r="B84" s="156" t="s">
        <v>605</v>
      </c>
      <c r="C84" s="156" t="s">
        <v>1309</v>
      </c>
      <c r="D84" s="157" t="s">
        <v>604</v>
      </c>
      <c r="E84" s="158">
        <v>7571</v>
      </c>
      <c r="F84" s="158"/>
      <c r="G84" s="158">
        <v>7571</v>
      </c>
      <c r="H84" s="158" t="s">
        <v>603</v>
      </c>
      <c r="I84" s="159">
        <v>11896.21</v>
      </c>
      <c r="J84" s="159"/>
      <c r="K84" s="159"/>
      <c r="L84" s="159">
        <v>11896.21</v>
      </c>
      <c r="M84" s="158"/>
      <c r="N84" s="158"/>
      <c r="O84" s="64"/>
      <c r="P84" s="64"/>
      <c r="Q84" s="64"/>
      <c r="R84" s="64"/>
      <c r="S84" s="64"/>
    </row>
    <row r="85" spans="1:19" ht="132" x14ac:dyDescent="0.2">
      <c r="A85" s="155">
        <v>47</v>
      </c>
      <c r="B85" s="156" t="s">
        <v>602</v>
      </c>
      <c r="C85" s="156" t="s">
        <v>1310</v>
      </c>
      <c r="D85" s="157" t="s">
        <v>601</v>
      </c>
      <c r="E85" s="158" t="s">
        <v>600</v>
      </c>
      <c r="F85" s="158" t="s">
        <v>599</v>
      </c>
      <c r="G85" s="158">
        <v>12026.22</v>
      </c>
      <c r="H85" s="158" t="s">
        <v>598</v>
      </c>
      <c r="I85" s="159">
        <v>1598.96</v>
      </c>
      <c r="J85" s="159">
        <v>166.46</v>
      </c>
      <c r="K85" s="159" t="s">
        <v>597</v>
      </c>
      <c r="L85" s="159">
        <v>1376.97</v>
      </c>
      <c r="M85" s="158" t="s">
        <v>1311</v>
      </c>
      <c r="N85" s="158" t="s">
        <v>1312</v>
      </c>
      <c r="O85" s="64"/>
      <c r="P85" s="64"/>
      <c r="Q85" s="64"/>
      <c r="R85" s="64"/>
      <c r="S85" s="64"/>
    </row>
    <row r="86" spans="1:19" ht="17.850000000000001" customHeight="1" x14ac:dyDescent="0.2">
      <c r="A86" s="116" t="s">
        <v>596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64"/>
      <c r="P86" s="64"/>
      <c r="Q86" s="64"/>
      <c r="R86" s="64"/>
      <c r="S86" s="64"/>
    </row>
    <row r="87" spans="1:19" ht="132" x14ac:dyDescent="0.2">
      <c r="A87" s="155">
        <v>48</v>
      </c>
      <c r="B87" s="156" t="s">
        <v>595</v>
      </c>
      <c r="C87" s="156" t="s">
        <v>1313</v>
      </c>
      <c r="D87" s="157">
        <v>0.25</v>
      </c>
      <c r="E87" s="158" t="s">
        <v>594</v>
      </c>
      <c r="F87" s="158" t="s">
        <v>593</v>
      </c>
      <c r="G87" s="158">
        <v>170.77</v>
      </c>
      <c r="H87" s="158" t="s">
        <v>592</v>
      </c>
      <c r="I87" s="159">
        <v>488.8</v>
      </c>
      <c r="J87" s="159">
        <v>90.07</v>
      </c>
      <c r="K87" s="159" t="s">
        <v>591</v>
      </c>
      <c r="L87" s="159">
        <v>302.83999999999997</v>
      </c>
      <c r="M87" s="158" t="s">
        <v>1314</v>
      </c>
      <c r="N87" s="158" t="s">
        <v>1315</v>
      </c>
      <c r="O87" s="64"/>
      <c r="P87" s="64"/>
      <c r="Q87" s="64"/>
      <c r="R87" s="64"/>
      <c r="S87" s="64"/>
    </row>
    <row r="88" spans="1:19" ht="132" x14ac:dyDescent="0.2">
      <c r="A88" s="155">
        <v>49</v>
      </c>
      <c r="B88" s="156" t="s">
        <v>542</v>
      </c>
      <c r="C88" s="156" t="s">
        <v>1316</v>
      </c>
      <c r="D88" s="157" t="s">
        <v>590</v>
      </c>
      <c r="E88" s="158" t="s">
        <v>540</v>
      </c>
      <c r="F88" s="158" t="s">
        <v>539</v>
      </c>
      <c r="G88" s="158">
        <v>55590.49</v>
      </c>
      <c r="H88" s="158" t="s">
        <v>538</v>
      </c>
      <c r="I88" s="159">
        <v>1677.62</v>
      </c>
      <c r="J88" s="159">
        <v>129.06</v>
      </c>
      <c r="K88" s="159" t="s">
        <v>589</v>
      </c>
      <c r="L88" s="159">
        <v>1475.6</v>
      </c>
      <c r="M88" s="158" t="s">
        <v>1293</v>
      </c>
      <c r="N88" s="158" t="s">
        <v>1317</v>
      </c>
      <c r="O88" s="64"/>
      <c r="P88" s="64"/>
      <c r="Q88" s="64"/>
      <c r="R88" s="64"/>
      <c r="S88" s="64"/>
    </row>
    <row r="89" spans="1:19" ht="72" x14ac:dyDescent="0.2">
      <c r="A89" s="155">
        <v>50</v>
      </c>
      <c r="B89" s="156" t="s">
        <v>535</v>
      </c>
      <c r="C89" s="156" t="s">
        <v>534</v>
      </c>
      <c r="D89" s="157" t="s">
        <v>588</v>
      </c>
      <c r="E89" s="158">
        <v>520</v>
      </c>
      <c r="F89" s="158"/>
      <c r="G89" s="158">
        <v>520</v>
      </c>
      <c r="H89" s="158" t="s">
        <v>532</v>
      </c>
      <c r="I89" s="159">
        <v>-1427.31</v>
      </c>
      <c r="J89" s="159"/>
      <c r="K89" s="159"/>
      <c r="L89" s="159">
        <v>-1427.31</v>
      </c>
      <c r="M89" s="158"/>
      <c r="N89" s="158"/>
      <c r="O89" s="64"/>
      <c r="P89" s="64"/>
      <c r="Q89" s="64"/>
      <c r="R89" s="64"/>
      <c r="S89" s="64"/>
    </row>
    <row r="90" spans="1:19" ht="72" x14ac:dyDescent="0.2">
      <c r="A90" s="160">
        <v>51</v>
      </c>
      <c r="B90" s="161" t="s">
        <v>430</v>
      </c>
      <c r="C90" s="161" t="s">
        <v>436</v>
      </c>
      <c r="D90" s="162">
        <v>0.51</v>
      </c>
      <c r="E90" s="163">
        <v>665</v>
      </c>
      <c r="F90" s="163"/>
      <c r="G90" s="163">
        <v>665</v>
      </c>
      <c r="H90" s="163" t="s">
        <v>428</v>
      </c>
      <c r="I90" s="164">
        <v>1739.94</v>
      </c>
      <c r="J90" s="164"/>
      <c r="K90" s="164"/>
      <c r="L90" s="164">
        <v>1739.94</v>
      </c>
      <c r="M90" s="163"/>
      <c r="N90" s="163"/>
      <c r="O90" s="64"/>
      <c r="P90" s="64"/>
      <c r="Q90" s="64"/>
      <c r="R90" s="64"/>
      <c r="S90" s="64"/>
    </row>
    <row r="91" spans="1:19" ht="36" customHeight="1" x14ac:dyDescent="0.2">
      <c r="A91" s="110" t="s">
        <v>51</v>
      </c>
      <c r="B91" s="111"/>
      <c r="C91" s="111"/>
      <c r="D91" s="111"/>
      <c r="E91" s="111"/>
      <c r="F91" s="111"/>
      <c r="G91" s="111"/>
      <c r="H91" s="111"/>
      <c r="I91" s="159">
        <v>860148.32</v>
      </c>
      <c r="J91" s="159">
        <v>133930.57</v>
      </c>
      <c r="K91" s="159" t="s">
        <v>587</v>
      </c>
      <c r="L91" s="159">
        <v>687990.45</v>
      </c>
      <c r="M91" s="158"/>
      <c r="N91" s="158" t="s">
        <v>1318</v>
      </c>
      <c r="O91" s="64"/>
      <c r="P91" s="64"/>
      <c r="Q91" s="64"/>
      <c r="R91" s="64"/>
      <c r="S91" s="64"/>
    </row>
    <row r="92" spans="1:19" ht="12.75" customHeight="1" x14ac:dyDescent="0.2">
      <c r="A92" s="110" t="s">
        <v>45</v>
      </c>
      <c r="B92" s="111"/>
      <c r="C92" s="111"/>
      <c r="D92" s="111"/>
      <c r="E92" s="111"/>
      <c r="F92" s="111"/>
      <c r="G92" s="111"/>
      <c r="H92" s="111"/>
      <c r="I92" s="159">
        <v>154110.94</v>
      </c>
      <c r="J92" s="159"/>
      <c r="K92" s="159"/>
      <c r="L92" s="159"/>
      <c r="M92" s="158"/>
      <c r="N92" s="158"/>
      <c r="O92" s="64"/>
      <c r="P92" s="64"/>
      <c r="Q92" s="64"/>
      <c r="R92" s="64"/>
      <c r="S92" s="64"/>
    </row>
    <row r="93" spans="1:19" ht="12.75" customHeight="1" x14ac:dyDescent="0.2">
      <c r="A93" s="110" t="s">
        <v>44</v>
      </c>
      <c r="B93" s="111"/>
      <c r="C93" s="111"/>
      <c r="D93" s="111"/>
      <c r="E93" s="111"/>
      <c r="F93" s="111"/>
      <c r="G93" s="111"/>
      <c r="H93" s="111"/>
      <c r="I93" s="159">
        <v>94676.91</v>
      </c>
      <c r="J93" s="159"/>
      <c r="K93" s="159"/>
      <c r="L93" s="159"/>
      <c r="M93" s="158"/>
      <c r="N93" s="158"/>
      <c r="O93" s="64"/>
      <c r="P93" s="64"/>
      <c r="Q93" s="64"/>
      <c r="R93" s="64"/>
      <c r="S93" s="64"/>
    </row>
    <row r="94" spans="1:19" ht="36" customHeight="1" x14ac:dyDescent="0.2">
      <c r="A94" s="151" t="s">
        <v>586</v>
      </c>
      <c r="B94" s="115"/>
      <c r="C94" s="115"/>
      <c r="D94" s="115"/>
      <c r="E94" s="115"/>
      <c r="F94" s="115"/>
      <c r="G94" s="115"/>
      <c r="H94" s="115"/>
      <c r="I94" s="167">
        <v>1108936.17</v>
      </c>
      <c r="J94" s="167"/>
      <c r="K94" s="167"/>
      <c r="L94" s="167"/>
      <c r="M94" s="168"/>
      <c r="N94" s="168" t="s">
        <v>1318</v>
      </c>
      <c r="O94" s="64"/>
      <c r="P94" s="64"/>
      <c r="Q94" s="64"/>
      <c r="R94" s="64"/>
      <c r="S94" s="64"/>
    </row>
    <row r="95" spans="1:19" ht="12.75" customHeight="1" x14ac:dyDescent="0.2">
      <c r="A95" s="152" t="s">
        <v>293</v>
      </c>
      <c r="B95" s="153"/>
      <c r="C95" s="153"/>
      <c r="D95" s="153"/>
      <c r="E95" s="153"/>
      <c r="F95" s="153"/>
      <c r="G95" s="153"/>
      <c r="H95" s="153"/>
      <c r="I95" s="164">
        <v>112551.78</v>
      </c>
      <c r="J95" s="164"/>
      <c r="K95" s="164"/>
      <c r="L95" s="164"/>
      <c r="M95" s="163"/>
      <c r="N95" s="163"/>
      <c r="O95" s="64"/>
      <c r="P95" s="64"/>
      <c r="Q95" s="64"/>
      <c r="R95" s="64"/>
      <c r="S95" s="64"/>
    </row>
    <row r="96" spans="1:19" ht="17.850000000000001" customHeight="1" x14ac:dyDescent="0.2">
      <c r="A96" s="114" t="s">
        <v>585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64"/>
      <c r="P96" s="64"/>
      <c r="Q96" s="64"/>
      <c r="R96" s="64"/>
      <c r="S96" s="64"/>
    </row>
    <row r="97" spans="1:19" ht="132" x14ac:dyDescent="0.2">
      <c r="A97" s="155">
        <v>52</v>
      </c>
      <c r="B97" s="156" t="s">
        <v>584</v>
      </c>
      <c r="C97" s="156" t="s">
        <v>1319</v>
      </c>
      <c r="D97" s="157" t="s">
        <v>583</v>
      </c>
      <c r="E97" s="158" t="s">
        <v>582</v>
      </c>
      <c r="F97" s="158" t="s">
        <v>581</v>
      </c>
      <c r="G97" s="158">
        <v>101279.65</v>
      </c>
      <c r="H97" s="158" t="s">
        <v>580</v>
      </c>
      <c r="I97" s="159">
        <v>161497.06</v>
      </c>
      <c r="J97" s="159">
        <v>34697.129999999997</v>
      </c>
      <c r="K97" s="159" t="s">
        <v>579</v>
      </c>
      <c r="L97" s="159">
        <v>108683.41</v>
      </c>
      <c r="M97" s="158" t="s">
        <v>1320</v>
      </c>
      <c r="N97" s="158" t="s">
        <v>1321</v>
      </c>
      <c r="O97" s="64"/>
      <c r="P97" s="64"/>
      <c r="Q97" s="64"/>
      <c r="R97" s="64"/>
      <c r="S97" s="64"/>
    </row>
    <row r="98" spans="1:19" ht="72" x14ac:dyDescent="0.2">
      <c r="A98" s="155">
        <v>53</v>
      </c>
      <c r="B98" s="156" t="s">
        <v>578</v>
      </c>
      <c r="C98" s="156" t="s">
        <v>577</v>
      </c>
      <c r="D98" s="157" t="s">
        <v>576</v>
      </c>
      <c r="E98" s="158">
        <v>485.9</v>
      </c>
      <c r="F98" s="158"/>
      <c r="G98" s="158">
        <v>485.9</v>
      </c>
      <c r="H98" s="158" t="s">
        <v>575</v>
      </c>
      <c r="I98" s="159">
        <v>-1547.02</v>
      </c>
      <c r="J98" s="159"/>
      <c r="K98" s="159"/>
      <c r="L98" s="159">
        <v>-1547.02</v>
      </c>
      <c r="M98" s="158"/>
      <c r="N98" s="158"/>
      <c r="O98" s="64"/>
      <c r="P98" s="64"/>
      <c r="Q98" s="64"/>
      <c r="R98" s="64"/>
      <c r="S98" s="64"/>
    </row>
    <row r="99" spans="1:19" ht="72" x14ac:dyDescent="0.2">
      <c r="A99" s="155">
        <v>54</v>
      </c>
      <c r="B99" s="156" t="s">
        <v>574</v>
      </c>
      <c r="C99" s="156" t="s">
        <v>573</v>
      </c>
      <c r="D99" s="157" t="s">
        <v>572</v>
      </c>
      <c r="E99" s="158">
        <v>738.56</v>
      </c>
      <c r="F99" s="158"/>
      <c r="G99" s="158">
        <v>738.56</v>
      </c>
      <c r="H99" s="158" t="s">
        <v>571</v>
      </c>
      <c r="I99" s="159">
        <v>-40664.92</v>
      </c>
      <c r="J99" s="159"/>
      <c r="K99" s="159"/>
      <c r="L99" s="159">
        <v>-40664.92</v>
      </c>
      <c r="M99" s="158"/>
      <c r="N99" s="158"/>
      <c r="O99" s="64"/>
      <c r="P99" s="64"/>
      <c r="Q99" s="64"/>
      <c r="R99" s="64"/>
      <c r="S99" s="64"/>
    </row>
    <row r="100" spans="1:19" ht="72" x14ac:dyDescent="0.2">
      <c r="A100" s="155">
        <v>55</v>
      </c>
      <c r="B100" s="156" t="s">
        <v>434</v>
      </c>
      <c r="C100" s="156" t="s">
        <v>433</v>
      </c>
      <c r="D100" s="157" t="s">
        <v>570</v>
      </c>
      <c r="E100" s="158">
        <v>5650</v>
      </c>
      <c r="F100" s="158"/>
      <c r="G100" s="158">
        <v>5650</v>
      </c>
      <c r="H100" s="158" t="s">
        <v>431</v>
      </c>
      <c r="I100" s="159">
        <v>-52267.92</v>
      </c>
      <c r="J100" s="159"/>
      <c r="K100" s="159"/>
      <c r="L100" s="159">
        <v>-52267.92</v>
      </c>
      <c r="M100" s="158"/>
      <c r="N100" s="158"/>
      <c r="O100" s="64"/>
      <c r="P100" s="64"/>
      <c r="Q100" s="64"/>
      <c r="R100" s="64"/>
      <c r="S100" s="64"/>
    </row>
    <row r="101" spans="1:19" ht="72" x14ac:dyDescent="0.2">
      <c r="A101" s="155">
        <v>56</v>
      </c>
      <c r="B101" s="156" t="s">
        <v>569</v>
      </c>
      <c r="C101" s="156" t="s">
        <v>568</v>
      </c>
      <c r="D101" s="157" t="s">
        <v>567</v>
      </c>
      <c r="E101" s="158">
        <v>375</v>
      </c>
      <c r="F101" s="158"/>
      <c r="G101" s="158">
        <v>375</v>
      </c>
      <c r="H101" s="158" t="s">
        <v>566</v>
      </c>
      <c r="I101" s="159">
        <v>-9320.5300000000007</v>
      </c>
      <c r="J101" s="159"/>
      <c r="K101" s="159"/>
      <c r="L101" s="159">
        <v>-9320.5300000000007</v>
      </c>
      <c r="M101" s="158"/>
      <c r="N101" s="158"/>
      <c r="O101" s="64"/>
      <c r="P101" s="64"/>
      <c r="Q101" s="64"/>
      <c r="R101" s="64"/>
      <c r="S101" s="64"/>
    </row>
    <row r="102" spans="1:19" ht="72" x14ac:dyDescent="0.2">
      <c r="A102" s="155">
        <v>57</v>
      </c>
      <c r="B102" s="156" t="s">
        <v>344</v>
      </c>
      <c r="C102" s="156" t="s">
        <v>343</v>
      </c>
      <c r="D102" s="157">
        <v>0.64359999999999995</v>
      </c>
      <c r="E102" s="158">
        <v>519.79999999999995</v>
      </c>
      <c r="F102" s="158"/>
      <c r="G102" s="158">
        <v>519.79999999999995</v>
      </c>
      <c r="H102" s="158" t="s">
        <v>342</v>
      </c>
      <c r="I102" s="159">
        <v>1833.9</v>
      </c>
      <c r="J102" s="159"/>
      <c r="K102" s="159"/>
      <c r="L102" s="159">
        <v>1833.9</v>
      </c>
      <c r="M102" s="158"/>
      <c r="N102" s="158"/>
      <c r="O102" s="64"/>
      <c r="P102" s="64"/>
      <c r="Q102" s="64"/>
      <c r="R102" s="64"/>
      <c r="S102" s="64"/>
    </row>
    <row r="103" spans="1:19" ht="72" x14ac:dyDescent="0.2">
      <c r="A103" s="155">
        <v>58</v>
      </c>
      <c r="B103" s="156" t="s">
        <v>565</v>
      </c>
      <c r="C103" s="156" t="s">
        <v>564</v>
      </c>
      <c r="D103" s="157" t="s">
        <v>563</v>
      </c>
      <c r="E103" s="158">
        <v>560</v>
      </c>
      <c r="F103" s="158"/>
      <c r="G103" s="158">
        <v>560</v>
      </c>
      <c r="H103" s="158" t="s">
        <v>562</v>
      </c>
      <c r="I103" s="159">
        <v>20665.38</v>
      </c>
      <c r="J103" s="159"/>
      <c r="K103" s="159"/>
      <c r="L103" s="159">
        <v>20665.38</v>
      </c>
      <c r="M103" s="158"/>
      <c r="N103" s="158"/>
      <c r="O103" s="64"/>
      <c r="P103" s="64"/>
      <c r="Q103" s="64"/>
      <c r="R103" s="64"/>
      <c r="S103" s="64"/>
    </row>
    <row r="104" spans="1:19" ht="72" x14ac:dyDescent="0.2">
      <c r="A104" s="155">
        <v>59</v>
      </c>
      <c r="B104" s="156" t="s">
        <v>504</v>
      </c>
      <c r="C104" s="156" t="s">
        <v>561</v>
      </c>
      <c r="D104" s="157" t="s">
        <v>560</v>
      </c>
      <c r="E104" s="158">
        <v>676.89</v>
      </c>
      <c r="F104" s="158"/>
      <c r="G104" s="158">
        <v>676.89</v>
      </c>
      <c r="H104" s="158" t="s">
        <v>501</v>
      </c>
      <c r="I104" s="159">
        <v>13777.31</v>
      </c>
      <c r="J104" s="159"/>
      <c r="K104" s="159"/>
      <c r="L104" s="159">
        <v>13777.31</v>
      </c>
      <c r="M104" s="158"/>
      <c r="N104" s="158"/>
      <c r="O104" s="64"/>
      <c r="P104" s="64"/>
      <c r="Q104" s="64"/>
      <c r="R104" s="64"/>
      <c r="S104" s="64"/>
    </row>
    <row r="105" spans="1:19" ht="84" x14ac:dyDescent="0.2">
      <c r="A105" s="155">
        <v>60</v>
      </c>
      <c r="B105" s="156" t="s">
        <v>559</v>
      </c>
      <c r="C105" s="156" t="s">
        <v>558</v>
      </c>
      <c r="D105" s="157" t="s">
        <v>554</v>
      </c>
      <c r="E105" s="158">
        <v>7997.23</v>
      </c>
      <c r="F105" s="158"/>
      <c r="G105" s="158">
        <v>7997.23</v>
      </c>
      <c r="H105" s="158" t="s">
        <v>557</v>
      </c>
      <c r="I105" s="159">
        <v>3198.8</v>
      </c>
      <c r="J105" s="159"/>
      <c r="K105" s="159"/>
      <c r="L105" s="159">
        <v>3198.8</v>
      </c>
      <c r="M105" s="158"/>
      <c r="N105" s="158"/>
      <c r="O105" s="64"/>
      <c r="P105" s="64"/>
      <c r="Q105" s="64"/>
      <c r="R105" s="64"/>
      <c r="S105" s="64"/>
    </row>
    <row r="106" spans="1:19" ht="96" x14ac:dyDescent="0.2">
      <c r="A106" s="155">
        <v>61</v>
      </c>
      <c r="B106" s="156" t="s">
        <v>556</v>
      </c>
      <c r="C106" s="156" t="s">
        <v>555</v>
      </c>
      <c r="D106" s="157" t="s">
        <v>554</v>
      </c>
      <c r="E106" s="158">
        <v>2039.6</v>
      </c>
      <c r="F106" s="158"/>
      <c r="G106" s="158">
        <v>2039.6</v>
      </c>
      <c r="H106" s="158" t="s">
        <v>553</v>
      </c>
      <c r="I106" s="159">
        <v>1184.5</v>
      </c>
      <c r="J106" s="159"/>
      <c r="K106" s="159"/>
      <c r="L106" s="159">
        <v>1184.5</v>
      </c>
      <c r="M106" s="158"/>
      <c r="N106" s="158"/>
      <c r="O106" s="64"/>
      <c r="P106" s="64"/>
      <c r="Q106" s="64"/>
      <c r="R106" s="64"/>
      <c r="S106" s="64"/>
    </row>
    <row r="107" spans="1:19" ht="48" x14ac:dyDescent="0.2">
      <c r="A107" s="85">
        <v>62</v>
      </c>
      <c r="B107" s="86" t="s">
        <v>441</v>
      </c>
      <c r="C107" s="86" t="s">
        <v>552</v>
      </c>
      <c r="D107" s="87">
        <v>8</v>
      </c>
      <c r="E107" s="88">
        <v>543.03</v>
      </c>
      <c r="F107" s="88"/>
      <c r="G107" s="88">
        <v>543.03</v>
      </c>
      <c r="H107" s="88" t="s">
        <v>1298</v>
      </c>
      <c r="I107" s="89">
        <v>22372.799999999999</v>
      </c>
      <c r="J107" s="89"/>
      <c r="K107" s="89"/>
      <c r="L107" s="89">
        <v>22372.799999999999</v>
      </c>
      <c r="M107" s="88"/>
      <c r="N107" s="88"/>
      <c r="O107" s="64"/>
      <c r="P107" s="64"/>
      <c r="Q107" s="64"/>
      <c r="R107" s="64"/>
      <c r="S107" s="64"/>
    </row>
    <row r="108" spans="1:19" ht="48" x14ac:dyDescent="0.2">
      <c r="A108" s="85">
        <v>63</v>
      </c>
      <c r="B108" s="86" t="s">
        <v>441</v>
      </c>
      <c r="C108" s="86" t="s">
        <v>551</v>
      </c>
      <c r="D108" s="87">
        <v>4</v>
      </c>
      <c r="E108" s="88">
        <v>225.24</v>
      </c>
      <c r="F108" s="88"/>
      <c r="G108" s="88">
        <v>225.24</v>
      </c>
      <c r="H108" s="88" t="s">
        <v>1298</v>
      </c>
      <c r="I108" s="89">
        <v>4639.96</v>
      </c>
      <c r="J108" s="89"/>
      <c r="K108" s="89"/>
      <c r="L108" s="89">
        <v>4639.96</v>
      </c>
      <c r="M108" s="88"/>
      <c r="N108" s="88"/>
      <c r="O108" s="64"/>
      <c r="P108" s="64"/>
      <c r="Q108" s="64"/>
      <c r="R108" s="64"/>
      <c r="S108" s="64"/>
    </row>
    <row r="109" spans="1:19" ht="48" x14ac:dyDescent="0.2">
      <c r="A109" s="85">
        <v>64</v>
      </c>
      <c r="B109" s="86" t="s">
        <v>441</v>
      </c>
      <c r="C109" s="86" t="s">
        <v>550</v>
      </c>
      <c r="D109" s="87">
        <v>18</v>
      </c>
      <c r="E109" s="88">
        <v>175.73</v>
      </c>
      <c r="F109" s="88"/>
      <c r="G109" s="88">
        <v>175.73</v>
      </c>
      <c r="H109" s="88" t="s">
        <v>1298</v>
      </c>
      <c r="I109" s="89">
        <v>16290.18</v>
      </c>
      <c r="J109" s="89"/>
      <c r="K109" s="89"/>
      <c r="L109" s="89">
        <v>16290.18</v>
      </c>
      <c r="M109" s="88"/>
      <c r="N109" s="88"/>
      <c r="O109" s="64"/>
      <c r="P109" s="64"/>
      <c r="Q109" s="64"/>
      <c r="R109" s="64"/>
      <c r="S109" s="64"/>
    </row>
    <row r="110" spans="1:19" ht="48" x14ac:dyDescent="0.2">
      <c r="A110" s="85">
        <v>65</v>
      </c>
      <c r="B110" s="86" t="s">
        <v>441</v>
      </c>
      <c r="C110" s="86" t="s">
        <v>549</v>
      </c>
      <c r="D110" s="87">
        <v>8</v>
      </c>
      <c r="E110" s="88">
        <v>459.42</v>
      </c>
      <c r="F110" s="88"/>
      <c r="G110" s="88">
        <v>459.42</v>
      </c>
      <c r="H110" s="88" t="s">
        <v>1298</v>
      </c>
      <c r="I110" s="89">
        <v>18928.080000000002</v>
      </c>
      <c r="J110" s="89"/>
      <c r="K110" s="89"/>
      <c r="L110" s="89">
        <v>18928.080000000002</v>
      </c>
      <c r="M110" s="88"/>
      <c r="N110" s="88"/>
      <c r="O110" s="64"/>
      <c r="P110" s="64"/>
      <c r="Q110" s="64"/>
      <c r="R110" s="64"/>
      <c r="S110" s="64"/>
    </row>
    <row r="111" spans="1:19" ht="48" x14ac:dyDescent="0.2">
      <c r="A111" s="85">
        <v>66</v>
      </c>
      <c r="B111" s="86" t="s">
        <v>441</v>
      </c>
      <c r="C111" s="86" t="s">
        <v>548</v>
      </c>
      <c r="D111" s="87">
        <v>1</v>
      </c>
      <c r="E111" s="88">
        <v>1008.23</v>
      </c>
      <c r="F111" s="88"/>
      <c r="G111" s="88">
        <v>1008.23</v>
      </c>
      <c r="H111" s="88" t="s">
        <v>1298</v>
      </c>
      <c r="I111" s="89">
        <v>5192.38</v>
      </c>
      <c r="J111" s="89"/>
      <c r="K111" s="89"/>
      <c r="L111" s="89">
        <v>5192.38</v>
      </c>
      <c r="M111" s="88"/>
      <c r="N111" s="88"/>
      <c r="O111" s="64"/>
      <c r="P111" s="64"/>
      <c r="Q111" s="64"/>
      <c r="R111" s="64"/>
      <c r="S111" s="64"/>
    </row>
    <row r="112" spans="1:19" ht="132" x14ac:dyDescent="0.2">
      <c r="A112" s="160">
        <v>67</v>
      </c>
      <c r="B112" s="161" t="s">
        <v>468</v>
      </c>
      <c r="C112" s="161" t="s">
        <v>1322</v>
      </c>
      <c r="D112" s="162" t="s">
        <v>547</v>
      </c>
      <c r="E112" s="163" t="s">
        <v>466</v>
      </c>
      <c r="F112" s="163" t="s">
        <v>465</v>
      </c>
      <c r="G112" s="163">
        <v>6800</v>
      </c>
      <c r="H112" s="163" t="s">
        <v>464</v>
      </c>
      <c r="I112" s="164">
        <v>18165.150000000001</v>
      </c>
      <c r="J112" s="164">
        <v>1566.85</v>
      </c>
      <c r="K112" s="164" t="s">
        <v>546</v>
      </c>
      <c r="L112" s="164">
        <v>16438.57</v>
      </c>
      <c r="M112" s="163" t="s">
        <v>1304</v>
      </c>
      <c r="N112" s="163" t="s">
        <v>1323</v>
      </c>
      <c r="O112" s="64"/>
      <c r="P112" s="64"/>
      <c r="Q112" s="64"/>
      <c r="R112" s="64"/>
      <c r="S112" s="64"/>
    </row>
    <row r="113" spans="1:19" ht="36" customHeight="1" x14ac:dyDescent="0.2">
      <c r="A113" s="110" t="s">
        <v>51</v>
      </c>
      <c r="B113" s="111"/>
      <c r="C113" s="111"/>
      <c r="D113" s="111"/>
      <c r="E113" s="111"/>
      <c r="F113" s="111"/>
      <c r="G113" s="111"/>
      <c r="H113" s="111"/>
      <c r="I113" s="159">
        <v>183945.11</v>
      </c>
      <c r="J113" s="159">
        <v>36263.980000000003</v>
      </c>
      <c r="K113" s="159" t="s">
        <v>545</v>
      </c>
      <c r="L113" s="159">
        <v>129404.88</v>
      </c>
      <c r="M113" s="158"/>
      <c r="N113" s="158" t="s">
        <v>1324</v>
      </c>
      <c r="O113" s="64"/>
      <c r="P113" s="64"/>
      <c r="Q113" s="64"/>
      <c r="R113" s="64"/>
      <c r="S113" s="64"/>
    </row>
    <row r="114" spans="1:19" ht="12.75" customHeight="1" x14ac:dyDescent="0.2">
      <c r="A114" s="110" t="s">
        <v>45</v>
      </c>
      <c r="B114" s="111"/>
      <c r="C114" s="111"/>
      <c r="D114" s="111"/>
      <c r="E114" s="111"/>
      <c r="F114" s="111"/>
      <c r="G114" s="111"/>
      <c r="H114" s="111"/>
      <c r="I114" s="159">
        <v>44564.800000000003</v>
      </c>
      <c r="J114" s="159"/>
      <c r="K114" s="159"/>
      <c r="L114" s="159"/>
      <c r="M114" s="158"/>
      <c r="N114" s="158"/>
      <c r="O114" s="64"/>
      <c r="P114" s="64"/>
      <c r="Q114" s="64"/>
      <c r="R114" s="64"/>
      <c r="S114" s="64"/>
    </row>
    <row r="115" spans="1:19" ht="12.75" customHeight="1" x14ac:dyDescent="0.2">
      <c r="A115" s="110" t="s">
        <v>44</v>
      </c>
      <c r="B115" s="111"/>
      <c r="C115" s="111"/>
      <c r="D115" s="111"/>
      <c r="E115" s="111"/>
      <c r="F115" s="111"/>
      <c r="G115" s="111"/>
      <c r="H115" s="111"/>
      <c r="I115" s="159">
        <v>27261.040000000001</v>
      </c>
      <c r="J115" s="159"/>
      <c r="K115" s="159"/>
      <c r="L115" s="159"/>
      <c r="M115" s="158"/>
      <c r="N115" s="158"/>
      <c r="O115" s="64"/>
      <c r="P115" s="64"/>
      <c r="Q115" s="64"/>
      <c r="R115" s="64"/>
      <c r="S115" s="64"/>
    </row>
    <row r="116" spans="1:19" ht="36" customHeight="1" x14ac:dyDescent="0.2">
      <c r="A116" s="151" t="s">
        <v>544</v>
      </c>
      <c r="B116" s="115"/>
      <c r="C116" s="115"/>
      <c r="D116" s="115"/>
      <c r="E116" s="115"/>
      <c r="F116" s="115"/>
      <c r="G116" s="115"/>
      <c r="H116" s="115"/>
      <c r="I116" s="167">
        <v>255770.95</v>
      </c>
      <c r="J116" s="167"/>
      <c r="K116" s="167"/>
      <c r="L116" s="167"/>
      <c r="M116" s="168"/>
      <c r="N116" s="168" t="s">
        <v>1324</v>
      </c>
      <c r="O116" s="64"/>
      <c r="P116" s="64"/>
      <c r="Q116" s="64"/>
      <c r="R116" s="64"/>
      <c r="S116" s="64"/>
    </row>
    <row r="117" spans="1:19" ht="12.75" customHeight="1" x14ac:dyDescent="0.2">
      <c r="A117" s="152" t="s">
        <v>293</v>
      </c>
      <c r="B117" s="153"/>
      <c r="C117" s="153"/>
      <c r="D117" s="153"/>
      <c r="E117" s="153"/>
      <c r="F117" s="153"/>
      <c r="G117" s="153"/>
      <c r="H117" s="153"/>
      <c r="I117" s="164">
        <v>67423.399999999994</v>
      </c>
      <c r="J117" s="164"/>
      <c r="K117" s="164"/>
      <c r="L117" s="164"/>
      <c r="M117" s="163"/>
      <c r="N117" s="163"/>
      <c r="O117" s="64"/>
      <c r="P117" s="64"/>
      <c r="Q117" s="64"/>
      <c r="R117" s="64"/>
      <c r="S117" s="64"/>
    </row>
    <row r="118" spans="1:19" ht="17.850000000000001" customHeight="1" x14ac:dyDescent="0.2">
      <c r="A118" s="114" t="s">
        <v>543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64"/>
      <c r="P118" s="64"/>
      <c r="Q118" s="64"/>
      <c r="R118" s="64"/>
      <c r="S118" s="64"/>
    </row>
    <row r="119" spans="1:19" ht="132" x14ac:dyDescent="0.2">
      <c r="A119" s="155">
        <v>68</v>
      </c>
      <c r="B119" s="156" t="s">
        <v>542</v>
      </c>
      <c r="C119" s="156" t="s">
        <v>1325</v>
      </c>
      <c r="D119" s="157" t="s">
        <v>541</v>
      </c>
      <c r="E119" s="158" t="s">
        <v>540</v>
      </c>
      <c r="F119" s="158" t="s">
        <v>539</v>
      </c>
      <c r="G119" s="158">
        <v>55590.49</v>
      </c>
      <c r="H119" s="158" t="s">
        <v>538</v>
      </c>
      <c r="I119" s="159">
        <v>18453.82</v>
      </c>
      <c r="J119" s="159">
        <v>1419.7</v>
      </c>
      <c r="K119" s="159" t="s">
        <v>537</v>
      </c>
      <c r="L119" s="159">
        <v>16231.54</v>
      </c>
      <c r="M119" s="158" t="s">
        <v>1293</v>
      </c>
      <c r="N119" s="158" t="s">
        <v>1326</v>
      </c>
      <c r="O119" s="64"/>
      <c r="P119" s="64"/>
      <c r="Q119" s="64"/>
      <c r="R119" s="64"/>
      <c r="S119" s="64"/>
    </row>
    <row r="120" spans="1:19" ht="72" x14ac:dyDescent="0.2">
      <c r="A120" s="155">
        <v>69</v>
      </c>
      <c r="B120" s="156" t="s">
        <v>535</v>
      </c>
      <c r="C120" s="156" t="s">
        <v>534</v>
      </c>
      <c r="D120" s="157" t="s">
        <v>533</v>
      </c>
      <c r="E120" s="158">
        <v>520</v>
      </c>
      <c r="F120" s="158"/>
      <c r="G120" s="158">
        <v>520</v>
      </c>
      <c r="H120" s="158" t="s">
        <v>532</v>
      </c>
      <c r="I120" s="159">
        <v>-15700.37</v>
      </c>
      <c r="J120" s="159"/>
      <c r="K120" s="159"/>
      <c r="L120" s="159">
        <v>-15700.37</v>
      </c>
      <c r="M120" s="158"/>
      <c r="N120" s="158"/>
      <c r="O120" s="64"/>
      <c r="P120" s="64"/>
      <c r="Q120" s="64"/>
      <c r="R120" s="64"/>
      <c r="S120" s="64"/>
    </row>
    <row r="121" spans="1:19" ht="72" x14ac:dyDescent="0.2">
      <c r="A121" s="155">
        <v>70</v>
      </c>
      <c r="B121" s="156" t="s">
        <v>531</v>
      </c>
      <c r="C121" s="156" t="s">
        <v>530</v>
      </c>
      <c r="D121" s="157">
        <v>5.61</v>
      </c>
      <c r="E121" s="158">
        <v>535.46</v>
      </c>
      <c r="F121" s="158"/>
      <c r="G121" s="158">
        <v>535.46</v>
      </c>
      <c r="H121" s="158" t="s">
        <v>529</v>
      </c>
      <c r="I121" s="159">
        <v>17296.64</v>
      </c>
      <c r="J121" s="159"/>
      <c r="K121" s="159"/>
      <c r="L121" s="159">
        <v>17296.64</v>
      </c>
      <c r="M121" s="158"/>
      <c r="N121" s="158"/>
      <c r="O121" s="64"/>
      <c r="P121" s="64"/>
      <c r="Q121" s="64"/>
      <c r="R121" s="64"/>
      <c r="S121" s="64"/>
    </row>
    <row r="122" spans="1:19" ht="144" x14ac:dyDescent="0.2">
      <c r="A122" s="155">
        <v>71</v>
      </c>
      <c r="B122" s="156" t="s">
        <v>484</v>
      </c>
      <c r="C122" s="156" t="s">
        <v>1327</v>
      </c>
      <c r="D122" s="157" t="s">
        <v>528</v>
      </c>
      <c r="E122" s="158" t="s">
        <v>482</v>
      </c>
      <c r="F122" s="158" t="s">
        <v>481</v>
      </c>
      <c r="G122" s="158">
        <v>141672.98000000001</v>
      </c>
      <c r="H122" s="158" t="s">
        <v>480</v>
      </c>
      <c r="I122" s="159">
        <v>129102.48</v>
      </c>
      <c r="J122" s="159">
        <v>15627.66</v>
      </c>
      <c r="K122" s="159" t="s">
        <v>527</v>
      </c>
      <c r="L122" s="159">
        <v>104341.86</v>
      </c>
      <c r="M122" s="158" t="s">
        <v>1328</v>
      </c>
      <c r="N122" s="158" t="s">
        <v>1329</v>
      </c>
      <c r="O122" s="64"/>
      <c r="P122" s="64"/>
      <c r="Q122" s="64"/>
      <c r="R122" s="64"/>
      <c r="S122" s="64"/>
    </row>
    <row r="123" spans="1:19" ht="72" x14ac:dyDescent="0.2">
      <c r="A123" s="155">
        <v>72</v>
      </c>
      <c r="B123" s="156" t="s">
        <v>434</v>
      </c>
      <c r="C123" s="156" t="s">
        <v>433</v>
      </c>
      <c r="D123" s="157" t="s">
        <v>526</v>
      </c>
      <c r="E123" s="158">
        <v>5650</v>
      </c>
      <c r="F123" s="158"/>
      <c r="G123" s="158">
        <v>5650</v>
      </c>
      <c r="H123" s="158" t="s">
        <v>431</v>
      </c>
      <c r="I123" s="159">
        <v>-48821.41</v>
      </c>
      <c r="J123" s="159"/>
      <c r="K123" s="159"/>
      <c r="L123" s="159">
        <v>-48821.41</v>
      </c>
      <c r="M123" s="158"/>
      <c r="N123" s="158"/>
      <c r="O123" s="64"/>
      <c r="P123" s="64"/>
      <c r="Q123" s="64"/>
      <c r="R123" s="64"/>
      <c r="S123" s="64"/>
    </row>
    <row r="124" spans="1:19" ht="72" x14ac:dyDescent="0.2">
      <c r="A124" s="155">
        <v>73</v>
      </c>
      <c r="B124" s="156" t="s">
        <v>430</v>
      </c>
      <c r="C124" s="156" t="s">
        <v>436</v>
      </c>
      <c r="D124" s="157" t="s">
        <v>525</v>
      </c>
      <c r="E124" s="158">
        <v>665</v>
      </c>
      <c r="F124" s="158"/>
      <c r="G124" s="158">
        <v>665</v>
      </c>
      <c r="H124" s="158" t="s">
        <v>428</v>
      </c>
      <c r="I124" s="159">
        <v>-53665.25</v>
      </c>
      <c r="J124" s="159"/>
      <c r="K124" s="159"/>
      <c r="L124" s="159">
        <v>-53665.25</v>
      </c>
      <c r="M124" s="158"/>
      <c r="N124" s="158"/>
      <c r="O124" s="64"/>
      <c r="P124" s="64"/>
      <c r="Q124" s="64"/>
      <c r="R124" s="64"/>
      <c r="S124" s="64"/>
    </row>
    <row r="125" spans="1:19" ht="72" x14ac:dyDescent="0.2">
      <c r="A125" s="155">
        <v>74</v>
      </c>
      <c r="B125" s="156" t="s">
        <v>430</v>
      </c>
      <c r="C125" s="156" t="s">
        <v>429</v>
      </c>
      <c r="D125" s="157">
        <v>15.73</v>
      </c>
      <c r="E125" s="158">
        <v>676.89</v>
      </c>
      <c r="F125" s="158"/>
      <c r="G125" s="158">
        <v>676.89</v>
      </c>
      <c r="H125" s="158" t="s">
        <v>428</v>
      </c>
      <c r="I125" s="159">
        <v>54624.47</v>
      </c>
      <c r="J125" s="159"/>
      <c r="K125" s="159"/>
      <c r="L125" s="159">
        <v>54624.47</v>
      </c>
      <c r="M125" s="158"/>
      <c r="N125" s="158"/>
      <c r="O125" s="64"/>
      <c r="P125" s="64"/>
      <c r="Q125" s="64"/>
      <c r="R125" s="64"/>
      <c r="S125" s="64"/>
    </row>
    <row r="126" spans="1:19" ht="84" x14ac:dyDescent="0.2">
      <c r="A126" s="155">
        <v>75</v>
      </c>
      <c r="B126" s="156" t="s">
        <v>524</v>
      </c>
      <c r="C126" s="156" t="s">
        <v>523</v>
      </c>
      <c r="D126" s="157" t="s">
        <v>522</v>
      </c>
      <c r="E126" s="158">
        <v>8213.7199999999993</v>
      </c>
      <c r="F126" s="158"/>
      <c r="G126" s="158">
        <v>8213.7199999999993</v>
      </c>
      <c r="H126" s="158" t="s">
        <v>521</v>
      </c>
      <c r="I126" s="159">
        <v>555.08000000000004</v>
      </c>
      <c r="J126" s="159"/>
      <c r="K126" s="159"/>
      <c r="L126" s="159">
        <v>555.08000000000004</v>
      </c>
      <c r="M126" s="158"/>
      <c r="N126" s="158"/>
      <c r="O126" s="64"/>
      <c r="P126" s="64"/>
      <c r="Q126" s="64"/>
      <c r="R126" s="64"/>
      <c r="S126" s="64"/>
    </row>
    <row r="127" spans="1:19" ht="84" x14ac:dyDescent="0.2">
      <c r="A127" s="155">
        <v>76</v>
      </c>
      <c r="B127" s="156" t="s">
        <v>520</v>
      </c>
      <c r="C127" s="156" t="s">
        <v>519</v>
      </c>
      <c r="D127" s="157" t="s">
        <v>518</v>
      </c>
      <c r="E127" s="158">
        <v>7997.23</v>
      </c>
      <c r="F127" s="158"/>
      <c r="G127" s="158">
        <v>7997.23</v>
      </c>
      <c r="H127" s="158" t="s">
        <v>517</v>
      </c>
      <c r="I127" s="159">
        <v>54618.92</v>
      </c>
      <c r="J127" s="159"/>
      <c r="K127" s="159"/>
      <c r="L127" s="159">
        <v>54618.92</v>
      </c>
      <c r="M127" s="158"/>
      <c r="N127" s="158"/>
      <c r="O127" s="64"/>
      <c r="P127" s="64"/>
      <c r="Q127" s="64"/>
      <c r="R127" s="64"/>
      <c r="S127" s="64"/>
    </row>
    <row r="128" spans="1:19" ht="132" x14ac:dyDescent="0.2">
      <c r="A128" s="155">
        <v>77</v>
      </c>
      <c r="B128" s="156" t="s">
        <v>516</v>
      </c>
      <c r="C128" s="156" t="s">
        <v>1330</v>
      </c>
      <c r="D128" s="157" t="s">
        <v>515</v>
      </c>
      <c r="E128" s="158" t="s">
        <v>514</v>
      </c>
      <c r="F128" s="158" t="s">
        <v>465</v>
      </c>
      <c r="G128" s="158">
        <v>6800</v>
      </c>
      <c r="H128" s="158" t="s">
        <v>513</v>
      </c>
      <c r="I128" s="159">
        <v>1992.56</v>
      </c>
      <c r="J128" s="159">
        <v>428.24</v>
      </c>
      <c r="K128" s="159" t="s">
        <v>512</v>
      </c>
      <c r="L128" s="159">
        <v>1549.27</v>
      </c>
      <c r="M128" s="158" t="s">
        <v>1301</v>
      </c>
      <c r="N128" s="158" t="s">
        <v>511</v>
      </c>
      <c r="O128" s="64"/>
      <c r="P128" s="64"/>
      <c r="Q128" s="64"/>
      <c r="R128" s="64"/>
      <c r="S128" s="64"/>
    </row>
    <row r="129" spans="1:19" ht="132" x14ac:dyDescent="0.2">
      <c r="A129" s="155">
        <v>78</v>
      </c>
      <c r="B129" s="156" t="s">
        <v>468</v>
      </c>
      <c r="C129" s="156" t="s">
        <v>1331</v>
      </c>
      <c r="D129" s="157" t="s">
        <v>467</v>
      </c>
      <c r="E129" s="158" t="s">
        <v>466</v>
      </c>
      <c r="F129" s="158" t="s">
        <v>465</v>
      </c>
      <c r="G129" s="158">
        <v>6800</v>
      </c>
      <c r="H129" s="158" t="s">
        <v>464</v>
      </c>
      <c r="I129" s="159">
        <v>9082.58</v>
      </c>
      <c r="J129" s="159">
        <v>783.43</v>
      </c>
      <c r="K129" s="159" t="s">
        <v>463</v>
      </c>
      <c r="L129" s="159">
        <v>8219.2800000000007</v>
      </c>
      <c r="M129" s="158" t="s">
        <v>1304</v>
      </c>
      <c r="N129" s="158" t="s">
        <v>1332</v>
      </c>
      <c r="O129" s="64"/>
      <c r="P129" s="64"/>
      <c r="Q129" s="64"/>
      <c r="R129" s="64"/>
      <c r="S129" s="64"/>
    </row>
    <row r="130" spans="1:19" ht="144" x14ac:dyDescent="0.2">
      <c r="A130" s="155">
        <v>79</v>
      </c>
      <c r="B130" s="156" t="s">
        <v>510</v>
      </c>
      <c r="C130" s="156" t="s">
        <v>1333</v>
      </c>
      <c r="D130" s="157" t="s">
        <v>509</v>
      </c>
      <c r="E130" s="158" t="s">
        <v>508</v>
      </c>
      <c r="F130" s="158" t="s">
        <v>507</v>
      </c>
      <c r="G130" s="158">
        <v>1532.8</v>
      </c>
      <c r="H130" s="158" t="s">
        <v>506</v>
      </c>
      <c r="I130" s="159">
        <v>379.26</v>
      </c>
      <c r="J130" s="159">
        <v>188.73</v>
      </c>
      <c r="K130" s="159" t="s">
        <v>505</v>
      </c>
      <c r="L130" s="159">
        <v>187.05</v>
      </c>
      <c r="M130" s="158" t="s">
        <v>1334</v>
      </c>
      <c r="N130" s="158">
        <v>1.32</v>
      </c>
      <c r="O130" s="64"/>
      <c r="P130" s="64"/>
      <c r="Q130" s="64"/>
      <c r="R130" s="64"/>
      <c r="S130" s="64"/>
    </row>
    <row r="131" spans="1:19" ht="72" x14ac:dyDescent="0.2">
      <c r="A131" s="155">
        <v>80</v>
      </c>
      <c r="B131" s="156" t="s">
        <v>504</v>
      </c>
      <c r="C131" s="156" t="s">
        <v>503</v>
      </c>
      <c r="D131" s="157" t="s">
        <v>502</v>
      </c>
      <c r="E131" s="158">
        <v>665</v>
      </c>
      <c r="F131" s="158"/>
      <c r="G131" s="158">
        <v>665</v>
      </c>
      <c r="H131" s="158" t="s">
        <v>501</v>
      </c>
      <c r="I131" s="159">
        <v>-165.88</v>
      </c>
      <c r="J131" s="159"/>
      <c r="K131" s="159"/>
      <c r="L131" s="159">
        <v>-165.88</v>
      </c>
      <c r="M131" s="158"/>
      <c r="N131" s="158"/>
      <c r="O131" s="64"/>
      <c r="P131" s="64"/>
      <c r="Q131" s="64"/>
      <c r="R131" s="64"/>
      <c r="S131" s="64"/>
    </row>
    <row r="132" spans="1:19" ht="72" x14ac:dyDescent="0.2">
      <c r="A132" s="155">
        <v>81</v>
      </c>
      <c r="B132" s="156" t="s">
        <v>344</v>
      </c>
      <c r="C132" s="156" t="s">
        <v>343</v>
      </c>
      <c r="D132" s="157">
        <v>5.0999999999999997E-2</v>
      </c>
      <c r="E132" s="158">
        <v>519.79999999999995</v>
      </c>
      <c r="F132" s="158"/>
      <c r="G132" s="158">
        <v>519.79999999999995</v>
      </c>
      <c r="H132" s="158" t="s">
        <v>342</v>
      </c>
      <c r="I132" s="159">
        <v>145.32</v>
      </c>
      <c r="J132" s="159"/>
      <c r="K132" s="159"/>
      <c r="L132" s="159">
        <v>145.32</v>
      </c>
      <c r="M132" s="158"/>
      <c r="N132" s="158"/>
      <c r="O132" s="64"/>
      <c r="P132" s="64"/>
      <c r="Q132" s="64"/>
      <c r="R132" s="64"/>
      <c r="S132" s="64"/>
    </row>
    <row r="133" spans="1:19" ht="132" x14ac:dyDescent="0.2">
      <c r="A133" s="155">
        <v>82</v>
      </c>
      <c r="B133" s="156" t="s">
        <v>462</v>
      </c>
      <c r="C133" s="156" t="s">
        <v>1335</v>
      </c>
      <c r="D133" s="157" t="s">
        <v>500</v>
      </c>
      <c r="E133" s="158" t="s">
        <v>460</v>
      </c>
      <c r="F133" s="158" t="s">
        <v>459</v>
      </c>
      <c r="G133" s="158">
        <v>247.81</v>
      </c>
      <c r="H133" s="158" t="s">
        <v>458</v>
      </c>
      <c r="I133" s="159">
        <v>7237.09</v>
      </c>
      <c r="J133" s="159">
        <v>2071.23</v>
      </c>
      <c r="K133" s="159" t="s">
        <v>499</v>
      </c>
      <c r="L133" s="159">
        <v>122.59</v>
      </c>
      <c r="M133" s="158" t="s">
        <v>1336</v>
      </c>
      <c r="N133" s="158" t="s">
        <v>1337</v>
      </c>
      <c r="O133" s="64"/>
      <c r="P133" s="64"/>
      <c r="Q133" s="64"/>
      <c r="R133" s="64"/>
      <c r="S133" s="64"/>
    </row>
    <row r="134" spans="1:19" ht="72" x14ac:dyDescent="0.2">
      <c r="A134" s="155">
        <v>83</v>
      </c>
      <c r="B134" s="156" t="s">
        <v>1338</v>
      </c>
      <c r="C134" s="156" t="s">
        <v>498</v>
      </c>
      <c r="D134" s="157" t="s">
        <v>497</v>
      </c>
      <c r="E134" s="158">
        <v>1382.9</v>
      </c>
      <c r="F134" s="158"/>
      <c r="G134" s="158">
        <v>1382.9</v>
      </c>
      <c r="H134" s="158" t="s">
        <v>454</v>
      </c>
      <c r="I134" s="159">
        <v>104490.5</v>
      </c>
      <c r="J134" s="159"/>
      <c r="K134" s="159"/>
      <c r="L134" s="159">
        <v>104490.5</v>
      </c>
      <c r="M134" s="158"/>
      <c r="N134" s="158"/>
      <c r="O134" s="64"/>
      <c r="P134" s="64"/>
      <c r="Q134" s="64"/>
      <c r="R134" s="64"/>
      <c r="S134" s="64"/>
    </row>
    <row r="135" spans="1:19" ht="132" x14ac:dyDescent="0.2">
      <c r="A135" s="155">
        <v>84</v>
      </c>
      <c r="B135" s="156" t="s">
        <v>496</v>
      </c>
      <c r="C135" s="156" t="s">
        <v>1339</v>
      </c>
      <c r="D135" s="157" t="s">
        <v>495</v>
      </c>
      <c r="E135" s="158" t="s">
        <v>494</v>
      </c>
      <c r="F135" s="158" t="s">
        <v>493</v>
      </c>
      <c r="G135" s="158">
        <v>1715.34</v>
      </c>
      <c r="H135" s="158" t="s">
        <v>492</v>
      </c>
      <c r="I135" s="159">
        <v>1939.91</v>
      </c>
      <c r="J135" s="159">
        <v>1226.3900000000001</v>
      </c>
      <c r="K135" s="159" t="s">
        <v>491</v>
      </c>
      <c r="L135" s="159">
        <v>564.19000000000005</v>
      </c>
      <c r="M135" s="158" t="s">
        <v>1340</v>
      </c>
      <c r="N135" s="158" t="s">
        <v>1341</v>
      </c>
      <c r="O135" s="64"/>
      <c r="P135" s="64"/>
      <c r="Q135" s="64"/>
      <c r="R135" s="64"/>
      <c r="S135" s="64"/>
    </row>
    <row r="136" spans="1:19" ht="72" x14ac:dyDescent="0.2">
      <c r="A136" s="160">
        <v>85</v>
      </c>
      <c r="B136" s="161" t="s">
        <v>1342</v>
      </c>
      <c r="C136" s="161" t="s">
        <v>490</v>
      </c>
      <c r="D136" s="162" t="s">
        <v>489</v>
      </c>
      <c r="E136" s="163">
        <v>833.94</v>
      </c>
      <c r="F136" s="163"/>
      <c r="G136" s="163">
        <v>833.94</v>
      </c>
      <c r="H136" s="163" t="s">
        <v>488</v>
      </c>
      <c r="I136" s="164">
        <v>8514.6299999999992</v>
      </c>
      <c r="J136" s="164"/>
      <c r="K136" s="164"/>
      <c r="L136" s="164">
        <v>8514.6299999999992</v>
      </c>
      <c r="M136" s="163"/>
      <c r="N136" s="163"/>
      <c r="O136" s="64"/>
      <c r="P136" s="64"/>
      <c r="Q136" s="64"/>
      <c r="R136" s="64"/>
      <c r="S136" s="64"/>
    </row>
    <row r="137" spans="1:19" ht="36" customHeight="1" x14ac:dyDescent="0.2">
      <c r="A137" s="110" t="s">
        <v>51</v>
      </c>
      <c r="B137" s="111"/>
      <c r="C137" s="111"/>
      <c r="D137" s="111"/>
      <c r="E137" s="111"/>
      <c r="F137" s="111"/>
      <c r="G137" s="111"/>
      <c r="H137" s="111"/>
      <c r="I137" s="159">
        <v>290080.34999999998</v>
      </c>
      <c r="J137" s="159">
        <v>21745.38</v>
      </c>
      <c r="K137" s="159" t="s">
        <v>487</v>
      </c>
      <c r="L137" s="159">
        <v>253108.43</v>
      </c>
      <c r="M137" s="158"/>
      <c r="N137" s="158" t="s">
        <v>1343</v>
      </c>
      <c r="O137" s="64"/>
      <c r="P137" s="64"/>
      <c r="Q137" s="64"/>
      <c r="R137" s="64"/>
      <c r="S137" s="64"/>
    </row>
    <row r="138" spans="1:19" ht="12.75" customHeight="1" x14ac:dyDescent="0.2">
      <c r="A138" s="110" t="s">
        <v>45</v>
      </c>
      <c r="B138" s="111"/>
      <c r="C138" s="111"/>
      <c r="D138" s="111"/>
      <c r="E138" s="111"/>
      <c r="F138" s="111"/>
      <c r="G138" s="111"/>
      <c r="H138" s="111"/>
      <c r="I138" s="159">
        <v>24022.68</v>
      </c>
      <c r="J138" s="159"/>
      <c r="K138" s="159"/>
      <c r="L138" s="159"/>
      <c r="M138" s="158"/>
      <c r="N138" s="158"/>
      <c r="O138" s="64"/>
      <c r="P138" s="64"/>
      <c r="Q138" s="64"/>
      <c r="R138" s="64"/>
      <c r="S138" s="64"/>
    </row>
    <row r="139" spans="1:19" ht="12.75" customHeight="1" x14ac:dyDescent="0.2">
      <c r="A139" s="110" t="s">
        <v>44</v>
      </c>
      <c r="B139" s="111"/>
      <c r="C139" s="111"/>
      <c r="D139" s="111"/>
      <c r="E139" s="111"/>
      <c r="F139" s="111"/>
      <c r="G139" s="111"/>
      <c r="H139" s="111"/>
      <c r="I139" s="159">
        <v>14181.78</v>
      </c>
      <c r="J139" s="159"/>
      <c r="K139" s="159"/>
      <c r="L139" s="159"/>
      <c r="M139" s="158"/>
      <c r="N139" s="158"/>
      <c r="O139" s="64"/>
      <c r="P139" s="64"/>
      <c r="Q139" s="64"/>
      <c r="R139" s="64"/>
      <c r="S139" s="64"/>
    </row>
    <row r="140" spans="1:19" ht="36" customHeight="1" x14ac:dyDescent="0.2">
      <c r="A140" s="112" t="s">
        <v>486</v>
      </c>
      <c r="B140" s="113"/>
      <c r="C140" s="113"/>
      <c r="D140" s="113"/>
      <c r="E140" s="113"/>
      <c r="F140" s="113"/>
      <c r="G140" s="113"/>
      <c r="H140" s="113"/>
      <c r="I140" s="165">
        <v>328284.81</v>
      </c>
      <c r="J140" s="165"/>
      <c r="K140" s="165"/>
      <c r="L140" s="165"/>
      <c r="M140" s="166"/>
      <c r="N140" s="166" t="s">
        <v>1343</v>
      </c>
      <c r="O140" s="64"/>
      <c r="P140" s="64"/>
      <c r="Q140" s="64"/>
      <c r="R140" s="64"/>
      <c r="S140" s="64"/>
    </row>
    <row r="141" spans="1:19" ht="12.75" customHeight="1" x14ac:dyDescent="0.2">
      <c r="A141" s="114" t="s">
        <v>485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64"/>
      <c r="P141" s="64"/>
      <c r="Q141" s="64"/>
      <c r="R141" s="64"/>
      <c r="S141" s="64"/>
    </row>
    <row r="142" spans="1:19" ht="17.850000000000001" customHeight="1" x14ac:dyDescent="0.2">
      <c r="A142" s="155">
        <v>86</v>
      </c>
      <c r="B142" s="156" t="s">
        <v>484</v>
      </c>
      <c r="C142" s="156" t="s">
        <v>1344</v>
      </c>
      <c r="D142" s="157" t="s">
        <v>483</v>
      </c>
      <c r="E142" s="158" t="s">
        <v>482</v>
      </c>
      <c r="F142" s="158" t="s">
        <v>481</v>
      </c>
      <c r="G142" s="158">
        <v>141672.98000000001</v>
      </c>
      <c r="H142" s="158" t="s">
        <v>480</v>
      </c>
      <c r="I142" s="159">
        <v>94952.79</v>
      </c>
      <c r="J142" s="159">
        <v>11493.89</v>
      </c>
      <c r="K142" s="159" t="s">
        <v>479</v>
      </c>
      <c r="L142" s="159">
        <v>76741.759999999995</v>
      </c>
      <c r="M142" s="158" t="s">
        <v>1328</v>
      </c>
      <c r="N142" s="158" t="s">
        <v>1345</v>
      </c>
      <c r="O142" s="64"/>
      <c r="P142" s="64"/>
      <c r="Q142" s="64"/>
      <c r="R142" s="64"/>
      <c r="S142" s="64"/>
    </row>
    <row r="143" spans="1:19" ht="72" x14ac:dyDescent="0.2">
      <c r="A143" s="155">
        <v>87</v>
      </c>
      <c r="B143" s="156" t="s">
        <v>434</v>
      </c>
      <c r="C143" s="156" t="s">
        <v>433</v>
      </c>
      <c r="D143" s="157" t="s">
        <v>478</v>
      </c>
      <c r="E143" s="158">
        <v>5650</v>
      </c>
      <c r="F143" s="158"/>
      <c r="G143" s="158">
        <v>5650</v>
      </c>
      <c r="H143" s="158" t="s">
        <v>431</v>
      </c>
      <c r="I143" s="159">
        <v>-35903.199999999997</v>
      </c>
      <c r="J143" s="159"/>
      <c r="K143" s="159"/>
      <c r="L143" s="159">
        <v>-35903.199999999997</v>
      </c>
      <c r="M143" s="158"/>
      <c r="N143" s="158"/>
      <c r="O143" s="64"/>
      <c r="P143" s="64"/>
      <c r="Q143" s="64"/>
      <c r="R143" s="64"/>
      <c r="S143" s="64"/>
    </row>
    <row r="144" spans="1:19" ht="72" x14ac:dyDescent="0.2">
      <c r="A144" s="155">
        <v>88</v>
      </c>
      <c r="B144" s="156" t="s">
        <v>430</v>
      </c>
      <c r="C144" s="156" t="s">
        <v>436</v>
      </c>
      <c r="D144" s="157" t="s">
        <v>477</v>
      </c>
      <c r="E144" s="158">
        <v>665</v>
      </c>
      <c r="F144" s="158"/>
      <c r="G144" s="158">
        <v>665</v>
      </c>
      <c r="H144" s="158" t="s">
        <v>428</v>
      </c>
      <c r="I144" s="159">
        <v>-39472.79</v>
      </c>
      <c r="J144" s="159"/>
      <c r="K144" s="159"/>
      <c r="L144" s="159">
        <v>-39472.79</v>
      </c>
      <c r="M144" s="158"/>
      <c r="N144" s="158"/>
      <c r="O144" s="64"/>
      <c r="P144" s="64"/>
      <c r="Q144" s="64"/>
      <c r="R144" s="64"/>
      <c r="S144" s="64"/>
    </row>
    <row r="145" spans="1:19" ht="72" x14ac:dyDescent="0.2">
      <c r="A145" s="155">
        <v>89</v>
      </c>
      <c r="B145" s="156" t="s">
        <v>430</v>
      </c>
      <c r="C145" s="156" t="s">
        <v>429</v>
      </c>
      <c r="D145" s="157">
        <v>11.57</v>
      </c>
      <c r="E145" s="158">
        <v>676.89</v>
      </c>
      <c r="F145" s="158"/>
      <c r="G145" s="158">
        <v>676.89</v>
      </c>
      <c r="H145" s="158" t="s">
        <v>428</v>
      </c>
      <c r="I145" s="159">
        <v>40178.33</v>
      </c>
      <c r="J145" s="159"/>
      <c r="K145" s="159"/>
      <c r="L145" s="159">
        <v>40178.33</v>
      </c>
      <c r="M145" s="158"/>
      <c r="N145" s="158"/>
      <c r="O145" s="64"/>
      <c r="P145" s="64"/>
      <c r="Q145" s="64"/>
      <c r="R145" s="64"/>
      <c r="S145" s="64"/>
    </row>
    <row r="146" spans="1:19" ht="84" x14ac:dyDescent="0.2">
      <c r="A146" s="155">
        <v>90</v>
      </c>
      <c r="B146" s="156" t="s">
        <v>476</v>
      </c>
      <c r="C146" s="156" t="s">
        <v>475</v>
      </c>
      <c r="D146" s="157" t="s">
        <v>474</v>
      </c>
      <c r="E146" s="158">
        <v>8102.64</v>
      </c>
      <c r="F146" s="158"/>
      <c r="G146" s="158">
        <v>8102.64</v>
      </c>
      <c r="H146" s="158" t="s">
        <v>473</v>
      </c>
      <c r="I146" s="159">
        <v>130.32</v>
      </c>
      <c r="J146" s="159"/>
      <c r="K146" s="159"/>
      <c r="L146" s="159">
        <v>130.32</v>
      </c>
      <c r="M146" s="158"/>
      <c r="N146" s="158"/>
      <c r="O146" s="64"/>
      <c r="P146" s="64"/>
      <c r="Q146" s="64"/>
      <c r="R146" s="64"/>
      <c r="S146" s="64"/>
    </row>
    <row r="147" spans="1:19" ht="84" x14ac:dyDescent="0.2">
      <c r="A147" s="155">
        <v>91</v>
      </c>
      <c r="B147" s="156" t="s">
        <v>472</v>
      </c>
      <c r="C147" s="156" t="s">
        <v>471</v>
      </c>
      <c r="D147" s="157" t="s">
        <v>470</v>
      </c>
      <c r="E147" s="158">
        <v>7956.21</v>
      </c>
      <c r="F147" s="158"/>
      <c r="G147" s="158">
        <v>7956.21</v>
      </c>
      <c r="H147" s="158" t="s">
        <v>469</v>
      </c>
      <c r="I147" s="159">
        <v>49261.95</v>
      </c>
      <c r="J147" s="159"/>
      <c r="K147" s="159"/>
      <c r="L147" s="159">
        <v>49261.95</v>
      </c>
      <c r="M147" s="158"/>
      <c r="N147" s="158"/>
      <c r="O147" s="64"/>
      <c r="P147" s="64"/>
      <c r="Q147" s="64"/>
      <c r="R147" s="64"/>
      <c r="S147" s="64"/>
    </row>
    <row r="148" spans="1:19" ht="132" x14ac:dyDescent="0.2">
      <c r="A148" s="155">
        <v>92</v>
      </c>
      <c r="B148" s="156" t="s">
        <v>468</v>
      </c>
      <c r="C148" s="156" t="s">
        <v>1331</v>
      </c>
      <c r="D148" s="157" t="s">
        <v>467</v>
      </c>
      <c r="E148" s="158" t="s">
        <v>466</v>
      </c>
      <c r="F148" s="158" t="s">
        <v>465</v>
      </c>
      <c r="G148" s="158">
        <v>6800</v>
      </c>
      <c r="H148" s="158" t="s">
        <v>464</v>
      </c>
      <c r="I148" s="159">
        <v>9082.58</v>
      </c>
      <c r="J148" s="159">
        <v>783.43</v>
      </c>
      <c r="K148" s="159" t="s">
        <v>463</v>
      </c>
      <c r="L148" s="159">
        <v>8219.2800000000007</v>
      </c>
      <c r="M148" s="158" t="s">
        <v>1304</v>
      </c>
      <c r="N148" s="158" t="s">
        <v>1332</v>
      </c>
      <c r="O148" s="64"/>
      <c r="P148" s="64"/>
      <c r="Q148" s="64"/>
      <c r="R148" s="64"/>
      <c r="S148" s="64"/>
    </row>
    <row r="149" spans="1:19" ht="132" x14ac:dyDescent="0.2">
      <c r="A149" s="155">
        <v>93</v>
      </c>
      <c r="B149" s="156" t="s">
        <v>462</v>
      </c>
      <c r="C149" s="156" t="s">
        <v>1346</v>
      </c>
      <c r="D149" s="157" t="s">
        <v>461</v>
      </c>
      <c r="E149" s="158" t="s">
        <v>460</v>
      </c>
      <c r="F149" s="158" t="s">
        <v>459</v>
      </c>
      <c r="G149" s="158">
        <v>247.81</v>
      </c>
      <c r="H149" s="158" t="s">
        <v>458</v>
      </c>
      <c r="I149" s="159">
        <v>5065.96</v>
      </c>
      <c r="J149" s="159">
        <v>1449.86</v>
      </c>
      <c r="K149" s="159" t="s">
        <v>457</v>
      </c>
      <c r="L149" s="159">
        <v>85.81</v>
      </c>
      <c r="M149" s="158" t="s">
        <v>1336</v>
      </c>
      <c r="N149" s="158" t="s">
        <v>1347</v>
      </c>
      <c r="O149" s="64"/>
      <c r="P149" s="64"/>
      <c r="Q149" s="64"/>
      <c r="R149" s="64"/>
      <c r="S149" s="64"/>
    </row>
    <row r="150" spans="1:19" ht="72" x14ac:dyDescent="0.2">
      <c r="A150" s="155">
        <v>94</v>
      </c>
      <c r="B150" s="156" t="s">
        <v>1338</v>
      </c>
      <c r="C150" s="156" t="s">
        <v>456</v>
      </c>
      <c r="D150" s="157" t="s">
        <v>455</v>
      </c>
      <c r="E150" s="158">
        <v>1382.9</v>
      </c>
      <c r="F150" s="158"/>
      <c r="G150" s="158">
        <v>1382.9</v>
      </c>
      <c r="H150" s="158" t="s">
        <v>454</v>
      </c>
      <c r="I150" s="159">
        <v>73143.350000000006</v>
      </c>
      <c r="J150" s="159"/>
      <c r="K150" s="159"/>
      <c r="L150" s="159">
        <v>73143.350000000006</v>
      </c>
      <c r="M150" s="158"/>
      <c r="N150" s="158"/>
      <c r="O150" s="64"/>
      <c r="P150" s="64"/>
      <c r="Q150" s="64"/>
      <c r="R150" s="64"/>
      <c r="S150" s="64"/>
    </row>
    <row r="151" spans="1:19" ht="144" x14ac:dyDescent="0.2">
      <c r="A151" s="155">
        <v>95</v>
      </c>
      <c r="B151" s="156" t="s">
        <v>453</v>
      </c>
      <c r="C151" s="156" t="s">
        <v>1348</v>
      </c>
      <c r="D151" s="157" t="s">
        <v>446</v>
      </c>
      <c r="E151" s="158" t="s">
        <v>452</v>
      </c>
      <c r="F151" s="158" t="s">
        <v>451</v>
      </c>
      <c r="G151" s="158">
        <v>1083.33</v>
      </c>
      <c r="H151" s="158" t="s">
        <v>450</v>
      </c>
      <c r="I151" s="159">
        <v>589.41999999999996</v>
      </c>
      <c r="J151" s="159">
        <v>265.19</v>
      </c>
      <c r="K151" s="159" t="s">
        <v>449</v>
      </c>
      <c r="L151" s="159">
        <v>50.53</v>
      </c>
      <c r="M151" s="158" t="s">
        <v>1349</v>
      </c>
      <c r="N151" s="158" t="s">
        <v>1350</v>
      </c>
      <c r="O151" s="64"/>
      <c r="P151" s="64"/>
      <c r="Q151" s="64"/>
      <c r="R151" s="64"/>
      <c r="S151" s="64"/>
    </row>
    <row r="152" spans="1:19" ht="72" x14ac:dyDescent="0.2">
      <c r="A152" s="155">
        <v>96</v>
      </c>
      <c r="B152" s="156" t="s">
        <v>1299</v>
      </c>
      <c r="C152" s="156" t="s">
        <v>448</v>
      </c>
      <c r="D152" s="157">
        <v>0.13</v>
      </c>
      <c r="E152" s="158">
        <v>2108.64</v>
      </c>
      <c r="F152" s="158"/>
      <c r="G152" s="158">
        <v>2108.64</v>
      </c>
      <c r="H152" s="158" t="s">
        <v>1298</v>
      </c>
      <c r="I152" s="159">
        <v>1411.74</v>
      </c>
      <c r="J152" s="159"/>
      <c r="K152" s="159"/>
      <c r="L152" s="159">
        <v>1411.74</v>
      </c>
      <c r="M152" s="158"/>
      <c r="N152" s="158"/>
      <c r="O152" s="64"/>
      <c r="P152" s="64"/>
      <c r="Q152" s="64"/>
      <c r="R152" s="64"/>
      <c r="S152" s="64"/>
    </row>
    <row r="153" spans="1:19" ht="144" x14ac:dyDescent="0.2">
      <c r="A153" s="155">
        <v>97</v>
      </c>
      <c r="B153" s="156" t="s">
        <v>447</v>
      </c>
      <c r="C153" s="156" t="s">
        <v>1351</v>
      </c>
      <c r="D153" s="157" t="s">
        <v>446</v>
      </c>
      <c r="E153" s="158" t="s">
        <v>445</v>
      </c>
      <c r="F153" s="158" t="s">
        <v>444</v>
      </c>
      <c r="G153" s="158">
        <v>1654.98</v>
      </c>
      <c r="H153" s="158" t="s">
        <v>443</v>
      </c>
      <c r="I153" s="159">
        <v>1004.17</v>
      </c>
      <c r="J153" s="159">
        <v>429.73</v>
      </c>
      <c r="K153" s="159" t="s">
        <v>442</v>
      </c>
      <c r="L153" s="159">
        <v>79.209999999999994</v>
      </c>
      <c r="M153" s="158" t="s">
        <v>1352</v>
      </c>
      <c r="N153" s="158" t="s">
        <v>1353</v>
      </c>
      <c r="O153" s="64"/>
      <c r="P153" s="64"/>
      <c r="Q153" s="64"/>
      <c r="R153" s="64"/>
      <c r="S153" s="64"/>
    </row>
    <row r="154" spans="1:19" ht="48" x14ac:dyDescent="0.2">
      <c r="A154" s="85">
        <v>98</v>
      </c>
      <c r="B154" s="86" t="s">
        <v>441</v>
      </c>
      <c r="C154" s="86" t="s">
        <v>440</v>
      </c>
      <c r="D154" s="87">
        <v>1</v>
      </c>
      <c r="E154" s="88">
        <v>1285.83</v>
      </c>
      <c r="F154" s="88"/>
      <c r="G154" s="88">
        <v>1285.83</v>
      </c>
      <c r="H154" s="88" t="s">
        <v>1298</v>
      </c>
      <c r="I154" s="89">
        <v>6622.02</v>
      </c>
      <c r="J154" s="89"/>
      <c r="K154" s="89"/>
      <c r="L154" s="89">
        <v>6622.02</v>
      </c>
      <c r="M154" s="88"/>
      <c r="N154" s="88"/>
      <c r="O154" s="64"/>
      <c r="P154" s="64"/>
      <c r="Q154" s="64"/>
      <c r="R154" s="64"/>
      <c r="S154" s="64"/>
    </row>
    <row r="155" spans="1:19" ht="144" x14ac:dyDescent="0.2">
      <c r="A155" s="155">
        <v>99</v>
      </c>
      <c r="B155" s="156" t="s">
        <v>439</v>
      </c>
      <c r="C155" s="156" t="s">
        <v>1354</v>
      </c>
      <c r="D155" s="157">
        <v>0.5</v>
      </c>
      <c r="E155" s="158" t="s">
        <v>438</v>
      </c>
      <c r="F155" s="158">
        <v>24.92</v>
      </c>
      <c r="G155" s="158">
        <v>1275.22</v>
      </c>
      <c r="H155" s="158" t="s">
        <v>437</v>
      </c>
      <c r="I155" s="159">
        <v>7364.5</v>
      </c>
      <c r="J155" s="159">
        <v>4101.3100000000004</v>
      </c>
      <c r="K155" s="159">
        <v>137.38</v>
      </c>
      <c r="L155" s="159">
        <v>3125.81</v>
      </c>
      <c r="M155" s="158">
        <v>63.433999999999997</v>
      </c>
      <c r="N155" s="158">
        <v>31.72</v>
      </c>
      <c r="O155" s="64"/>
      <c r="P155" s="64"/>
      <c r="Q155" s="64"/>
      <c r="R155" s="64"/>
      <c r="S155" s="64"/>
    </row>
    <row r="156" spans="1:19" ht="72" x14ac:dyDescent="0.2">
      <c r="A156" s="155">
        <v>100</v>
      </c>
      <c r="B156" s="156" t="s">
        <v>430</v>
      </c>
      <c r="C156" s="156" t="s">
        <v>436</v>
      </c>
      <c r="D156" s="157" t="s">
        <v>435</v>
      </c>
      <c r="E156" s="158">
        <v>665</v>
      </c>
      <c r="F156" s="158"/>
      <c r="G156" s="158">
        <v>665</v>
      </c>
      <c r="H156" s="158" t="s">
        <v>428</v>
      </c>
      <c r="I156" s="159">
        <v>-1774.06</v>
      </c>
      <c r="J156" s="159"/>
      <c r="K156" s="159"/>
      <c r="L156" s="159">
        <v>-1774.06</v>
      </c>
      <c r="M156" s="158"/>
      <c r="N156" s="158"/>
      <c r="O156" s="64"/>
      <c r="P156" s="64"/>
      <c r="Q156" s="64"/>
      <c r="R156" s="64"/>
      <c r="S156" s="64"/>
    </row>
    <row r="157" spans="1:19" ht="72" x14ac:dyDescent="0.2">
      <c r="A157" s="155">
        <v>101</v>
      </c>
      <c r="B157" s="156" t="s">
        <v>434</v>
      </c>
      <c r="C157" s="156" t="s">
        <v>433</v>
      </c>
      <c r="D157" s="157" t="s">
        <v>432</v>
      </c>
      <c r="E157" s="158">
        <v>5650</v>
      </c>
      <c r="F157" s="158"/>
      <c r="G157" s="158">
        <v>5650</v>
      </c>
      <c r="H157" s="158" t="s">
        <v>431</v>
      </c>
      <c r="I157" s="159">
        <v>-867.83</v>
      </c>
      <c r="J157" s="159"/>
      <c r="K157" s="159"/>
      <c r="L157" s="159">
        <v>-867.83</v>
      </c>
      <c r="M157" s="158"/>
      <c r="N157" s="158"/>
      <c r="O157" s="64"/>
      <c r="P157" s="64"/>
      <c r="Q157" s="64"/>
      <c r="R157" s="64"/>
      <c r="S157" s="64"/>
    </row>
    <row r="158" spans="1:19" ht="72" x14ac:dyDescent="0.2">
      <c r="A158" s="160">
        <v>102</v>
      </c>
      <c r="B158" s="161" t="s">
        <v>430</v>
      </c>
      <c r="C158" s="161" t="s">
        <v>429</v>
      </c>
      <c r="D158" s="162">
        <v>0.52</v>
      </c>
      <c r="E158" s="163">
        <v>676.89</v>
      </c>
      <c r="F158" s="163"/>
      <c r="G158" s="163">
        <v>676.89</v>
      </c>
      <c r="H158" s="163" t="s">
        <v>428</v>
      </c>
      <c r="I158" s="164">
        <v>1805.77</v>
      </c>
      <c r="J158" s="164"/>
      <c r="K158" s="164"/>
      <c r="L158" s="164">
        <v>1805.77</v>
      </c>
      <c r="M158" s="163"/>
      <c r="N158" s="163"/>
      <c r="O158" s="64"/>
      <c r="P158" s="64"/>
      <c r="Q158" s="64"/>
      <c r="R158" s="64"/>
      <c r="S158" s="64"/>
    </row>
    <row r="159" spans="1:19" ht="36" x14ac:dyDescent="0.2">
      <c r="A159" s="110" t="s">
        <v>51</v>
      </c>
      <c r="B159" s="111"/>
      <c r="C159" s="111"/>
      <c r="D159" s="111"/>
      <c r="E159" s="111"/>
      <c r="F159" s="111"/>
      <c r="G159" s="111"/>
      <c r="H159" s="111"/>
      <c r="I159" s="159">
        <v>212595.02</v>
      </c>
      <c r="J159" s="159">
        <v>18523.41</v>
      </c>
      <c r="K159" s="159" t="s">
        <v>427</v>
      </c>
      <c r="L159" s="159">
        <v>182838</v>
      </c>
      <c r="M159" s="158"/>
      <c r="N159" s="158" t="s">
        <v>1355</v>
      </c>
      <c r="O159" s="64"/>
      <c r="P159" s="64"/>
      <c r="Q159" s="64"/>
      <c r="R159" s="64"/>
      <c r="S159" s="64"/>
    </row>
    <row r="160" spans="1:19" ht="36" customHeight="1" x14ac:dyDescent="0.2">
      <c r="A160" s="110" t="s">
        <v>45</v>
      </c>
      <c r="B160" s="111"/>
      <c r="C160" s="111"/>
      <c r="D160" s="111"/>
      <c r="E160" s="111"/>
      <c r="F160" s="111"/>
      <c r="G160" s="111"/>
      <c r="H160" s="111"/>
      <c r="I160" s="159">
        <v>19790.37</v>
      </c>
      <c r="J160" s="159"/>
      <c r="K160" s="159"/>
      <c r="L160" s="159"/>
      <c r="M160" s="158"/>
      <c r="N160" s="158"/>
      <c r="O160" s="64"/>
      <c r="P160" s="64"/>
      <c r="Q160" s="64"/>
      <c r="R160" s="64"/>
      <c r="S160" s="64"/>
    </row>
    <row r="161" spans="1:19" ht="12.75" customHeight="1" x14ac:dyDescent="0.2">
      <c r="A161" s="110" t="s">
        <v>44</v>
      </c>
      <c r="B161" s="111"/>
      <c r="C161" s="111"/>
      <c r="D161" s="111"/>
      <c r="E161" s="111"/>
      <c r="F161" s="111"/>
      <c r="G161" s="111"/>
      <c r="H161" s="111"/>
      <c r="I161" s="159">
        <v>11710.52</v>
      </c>
      <c r="J161" s="159"/>
      <c r="K161" s="159"/>
      <c r="L161" s="159"/>
      <c r="M161" s="158"/>
      <c r="N161" s="158"/>
      <c r="O161" s="64"/>
      <c r="P161" s="64"/>
      <c r="Q161" s="64"/>
      <c r="R161" s="64"/>
      <c r="S161" s="64"/>
    </row>
    <row r="162" spans="1:19" ht="12.75" customHeight="1" x14ac:dyDescent="0.2">
      <c r="A162" s="151" t="s">
        <v>426</v>
      </c>
      <c r="B162" s="115"/>
      <c r="C162" s="115"/>
      <c r="D162" s="115"/>
      <c r="E162" s="115"/>
      <c r="F162" s="115"/>
      <c r="G162" s="115"/>
      <c r="H162" s="115"/>
      <c r="I162" s="167">
        <v>244095.91</v>
      </c>
      <c r="J162" s="167"/>
      <c r="K162" s="167"/>
      <c r="L162" s="167"/>
      <c r="M162" s="168"/>
      <c r="N162" s="168" t="s">
        <v>1355</v>
      </c>
      <c r="O162" s="64"/>
      <c r="P162" s="64"/>
      <c r="Q162" s="64"/>
      <c r="R162" s="64"/>
      <c r="S162" s="64"/>
    </row>
    <row r="163" spans="1:19" ht="36" customHeight="1" x14ac:dyDescent="0.2">
      <c r="A163" s="152" t="s">
        <v>293</v>
      </c>
      <c r="B163" s="153"/>
      <c r="C163" s="153"/>
      <c r="D163" s="153"/>
      <c r="E163" s="153"/>
      <c r="F163" s="153"/>
      <c r="G163" s="153"/>
      <c r="H163" s="153"/>
      <c r="I163" s="164">
        <v>6622.02</v>
      </c>
      <c r="J163" s="164"/>
      <c r="K163" s="164"/>
      <c r="L163" s="164"/>
      <c r="M163" s="163"/>
      <c r="N163" s="163"/>
      <c r="O163" s="64"/>
      <c r="P163" s="64"/>
      <c r="Q163" s="64"/>
      <c r="R163" s="64"/>
      <c r="S163" s="64"/>
    </row>
    <row r="164" spans="1:19" ht="12.75" customHeight="1" x14ac:dyDescent="0.2">
      <c r="A164" s="114" t="s">
        <v>425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64"/>
      <c r="P164" s="64"/>
      <c r="Q164" s="64"/>
      <c r="R164" s="64"/>
      <c r="S164" s="64"/>
    </row>
    <row r="165" spans="1:19" ht="17.850000000000001" customHeight="1" x14ac:dyDescent="0.2">
      <c r="A165" s="155">
        <v>103</v>
      </c>
      <c r="B165" s="156" t="s">
        <v>424</v>
      </c>
      <c r="C165" s="156" t="s">
        <v>1356</v>
      </c>
      <c r="D165" s="157" t="s">
        <v>423</v>
      </c>
      <c r="E165" s="158" t="s">
        <v>422</v>
      </c>
      <c r="F165" s="158" t="s">
        <v>421</v>
      </c>
      <c r="G165" s="158">
        <v>1525.88</v>
      </c>
      <c r="H165" s="158" t="s">
        <v>420</v>
      </c>
      <c r="I165" s="159">
        <v>4828.49</v>
      </c>
      <c r="J165" s="159">
        <v>2163.1799999999998</v>
      </c>
      <c r="K165" s="159" t="s">
        <v>419</v>
      </c>
      <c r="L165" s="159">
        <v>2258.94</v>
      </c>
      <c r="M165" s="158" t="s">
        <v>1357</v>
      </c>
      <c r="N165" s="158" t="s">
        <v>1358</v>
      </c>
      <c r="O165" s="64"/>
      <c r="P165" s="64"/>
      <c r="Q165" s="64"/>
      <c r="R165" s="64"/>
      <c r="S165" s="64"/>
    </row>
    <row r="166" spans="1:19" ht="132" x14ac:dyDescent="0.2">
      <c r="A166" s="155">
        <v>104</v>
      </c>
      <c r="B166" s="156" t="s">
        <v>386</v>
      </c>
      <c r="C166" s="156" t="s">
        <v>1359</v>
      </c>
      <c r="D166" s="157" t="s">
        <v>418</v>
      </c>
      <c r="E166" s="158" t="s">
        <v>384</v>
      </c>
      <c r="F166" s="158">
        <v>187.82</v>
      </c>
      <c r="G166" s="158">
        <v>3922.95</v>
      </c>
      <c r="H166" s="158" t="s">
        <v>383</v>
      </c>
      <c r="I166" s="159">
        <v>1285.5</v>
      </c>
      <c r="J166" s="159">
        <v>110.31</v>
      </c>
      <c r="K166" s="159">
        <v>44.89</v>
      </c>
      <c r="L166" s="159">
        <v>1130.3</v>
      </c>
      <c r="M166" s="158">
        <v>23.114999999999998</v>
      </c>
      <c r="N166" s="158">
        <v>0.81</v>
      </c>
      <c r="O166" s="64"/>
      <c r="P166" s="64"/>
      <c r="Q166" s="64"/>
      <c r="R166" s="64"/>
      <c r="S166" s="64"/>
    </row>
    <row r="167" spans="1:19" ht="84" x14ac:dyDescent="0.2">
      <c r="A167" s="155">
        <v>105</v>
      </c>
      <c r="B167" s="156" t="s">
        <v>382</v>
      </c>
      <c r="C167" s="156" t="s">
        <v>381</v>
      </c>
      <c r="D167" s="157" t="s">
        <v>417</v>
      </c>
      <c r="E167" s="158">
        <v>5.71</v>
      </c>
      <c r="F167" s="158"/>
      <c r="G167" s="158">
        <v>5.71</v>
      </c>
      <c r="H167" s="158" t="s">
        <v>379</v>
      </c>
      <c r="I167" s="159">
        <v>-164.47</v>
      </c>
      <c r="J167" s="159"/>
      <c r="K167" s="159"/>
      <c r="L167" s="159">
        <v>-164.47</v>
      </c>
      <c r="M167" s="158"/>
      <c r="N167" s="158"/>
      <c r="O167" s="64"/>
      <c r="P167" s="64"/>
      <c r="Q167" s="64"/>
      <c r="R167" s="64"/>
      <c r="S167" s="64"/>
    </row>
    <row r="168" spans="1:19" ht="72" x14ac:dyDescent="0.2">
      <c r="A168" s="155">
        <v>106</v>
      </c>
      <c r="B168" s="156" t="s">
        <v>378</v>
      </c>
      <c r="C168" s="156" t="s">
        <v>377</v>
      </c>
      <c r="D168" s="157">
        <v>7.7</v>
      </c>
      <c r="E168" s="158">
        <v>11.01</v>
      </c>
      <c r="F168" s="158"/>
      <c r="G168" s="158">
        <v>11.01</v>
      </c>
      <c r="H168" s="158" t="s">
        <v>376</v>
      </c>
      <c r="I168" s="159">
        <v>345.81</v>
      </c>
      <c r="J168" s="159"/>
      <c r="K168" s="159"/>
      <c r="L168" s="159">
        <v>345.81</v>
      </c>
      <c r="M168" s="158"/>
      <c r="N168" s="158"/>
      <c r="O168" s="64"/>
      <c r="P168" s="64"/>
      <c r="Q168" s="64"/>
      <c r="R168" s="64"/>
      <c r="S168" s="64"/>
    </row>
    <row r="169" spans="1:19" ht="132" x14ac:dyDescent="0.2">
      <c r="A169" s="160">
        <v>107</v>
      </c>
      <c r="B169" s="161" t="s">
        <v>416</v>
      </c>
      <c r="C169" s="161" t="s">
        <v>1360</v>
      </c>
      <c r="D169" s="162">
        <v>0.23</v>
      </c>
      <c r="E169" s="163" t="s">
        <v>415</v>
      </c>
      <c r="F169" s="163" t="s">
        <v>414</v>
      </c>
      <c r="G169" s="163">
        <v>823.32</v>
      </c>
      <c r="H169" s="163" t="s">
        <v>413</v>
      </c>
      <c r="I169" s="164">
        <v>1197.4100000000001</v>
      </c>
      <c r="J169" s="164">
        <v>248.77</v>
      </c>
      <c r="K169" s="164" t="s">
        <v>412</v>
      </c>
      <c r="L169" s="164">
        <v>883.22</v>
      </c>
      <c r="M169" s="163" t="s">
        <v>1361</v>
      </c>
      <c r="N169" s="163" t="s">
        <v>1362</v>
      </c>
      <c r="O169" s="64"/>
      <c r="P169" s="64"/>
      <c r="Q169" s="64"/>
      <c r="R169" s="64"/>
      <c r="S169" s="64"/>
    </row>
    <row r="170" spans="1:19" ht="36" x14ac:dyDescent="0.2">
      <c r="A170" s="110" t="s">
        <v>51</v>
      </c>
      <c r="B170" s="111"/>
      <c r="C170" s="111"/>
      <c r="D170" s="111"/>
      <c r="E170" s="111"/>
      <c r="F170" s="111"/>
      <c r="G170" s="111"/>
      <c r="H170" s="111"/>
      <c r="I170" s="159">
        <v>7492.74</v>
      </c>
      <c r="J170" s="159">
        <v>2522.2600000000002</v>
      </c>
      <c r="K170" s="159" t="s">
        <v>411</v>
      </c>
      <c r="L170" s="159">
        <v>4453.8</v>
      </c>
      <c r="M170" s="158"/>
      <c r="N170" s="158" t="s">
        <v>1363</v>
      </c>
      <c r="O170" s="64"/>
      <c r="P170" s="64"/>
      <c r="Q170" s="64"/>
      <c r="R170" s="64"/>
      <c r="S170" s="64"/>
    </row>
    <row r="171" spans="1:19" ht="36" customHeight="1" x14ac:dyDescent="0.2">
      <c r="A171" s="110" t="s">
        <v>45</v>
      </c>
      <c r="B171" s="111"/>
      <c r="C171" s="111"/>
      <c r="D171" s="111"/>
      <c r="E171" s="111"/>
      <c r="F171" s="111"/>
      <c r="G171" s="111"/>
      <c r="H171" s="111"/>
      <c r="I171" s="159">
        <v>2326.64</v>
      </c>
      <c r="J171" s="159"/>
      <c r="K171" s="159"/>
      <c r="L171" s="159"/>
      <c r="M171" s="158"/>
      <c r="N171" s="158"/>
      <c r="O171" s="64"/>
      <c r="P171" s="64"/>
      <c r="Q171" s="64"/>
      <c r="R171" s="64"/>
      <c r="S171" s="64"/>
    </row>
    <row r="172" spans="1:19" ht="12.75" customHeight="1" x14ac:dyDescent="0.2">
      <c r="A172" s="110" t="s">
        <v>44</v>
      </c>
      <c r="B172" s="111"/>
      <c r="C172" s="111"/>
      <c r="D172" s="111"/>
      <c r="E172" s="111"/>
      <c r="F172" s="111"/>
      <c r="G172" s="111"/>
      <c r="H172" s="111"/>
      <c r="I172" s="159">
        <v>1371.65</v>
      </c>
      <c r="J172" s="159"/>
      <c r="K172" s="159"/>
      <c r="L172" s="159"/>
      <c r="M172" s="158"/>
      <c r="N172" s="158"/>
      <c r="O172" s="64"/>
      <c r="P172" s="64"/>
      <c r="Q172" s="64"/>
      <c r="R172" s="64"/>
      <c r="S172" s="64"/>
    </row>
    <row r="173" spans="1:19" ht="12.75" customHeight="1" x14ac:dyDescent="0.2">
      <c r="A173" s="112" t="s">
        <v>410</v>
      </c>
      <c r="B173" s="113"/>
      <c r="C173" s="113"/>
      <c r="D173" s="113"/>
      <c r="E173" s="113"/>
      <c r="F173" s="113"/>
      <c r="G173" s="113"/>
      <c r="H173" s="113"/>
      <c r="I173" s="165">
        <v>11191.03</v>
      </c>
      <c r="J173" s="165"/>
      <c r="K173" s="165"/>
      <c r="L173" s="165"/>
      <c r="M173" s="166"/>
      <c r="N173" s="166" t="s">
        <v>1363</v>
      </c>
      <c r="O173" s="64"/>
      <c r="P173" s="64"/>
      <c r="Q173" s="64"/>
      <c r="R173" s="64"/>
      <c r="S173" s="64"/>
    </row>
    <row r="174" spans="1:19" ht="36" customHeight="1" x14ac:dyDescent="0.2">
      <c r="A174" s="114" t="s">
        <v>409</v>
      </c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64"/>
      <c r="P174" s="64"/>
      <c r="Q174" s="64"/>
      <c r="R174" s="64"/>
      <c r="S174" s="64"/>
    </row>
    <row r="175" spans="1:19" ht="17.850000000000001" customHeight="1" x14ac:dyDescent="0.2">
      <c r="A175" s="116" t="s">
        <v>408</v>
      </c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64"/>
      <c r="P175" s="64"/>
      <c r="Q175" s="64"/>
      <c r="R175" s="64"/>
      <c r="S175" s="64"/>
    </row>
    <row r="176" spans="1:19" ht="17.850000000000001" customHeight="1" x14ac:dyDescent="0.2">
      <c r="A176" s="155">
        <v>108</v>
      </c>
      <c r="B176" s="156" t="s">
        <v>360</v>
      </c>
      <c r="C176" s="156" t="s">
        <v>1364</v>
      </c>
      <c r="D176" s="157" t="s">
        <v>407</v>
      </c>
      <c r="E176" s="158" t="s">
        <v>359</v>
      </c>
      <c r="F176" s="158" t="s">
        <v>358</v>
      </c>
      <c r="G176" s="158">
        <v>1127.07</v>
      </c>
      <c r="H176" s="158" t="s">
        <v>357</v>
      </c>
      <c r="I176" s="159">
        <v>7805.56</v>
      </c>
      <c r="J176" s="159">
        <v>3550.83</v>
      </c>
      <c r="K176" s="159" t="s">
        <v>397</v>
      </c>
      <c r="L176" s="159">
        <v>3955.3</v>
      </c>
      <c r="M176" s="158" t="s">
        <v>1365</v>
      </c>
      <c r="N176" s="158" t="s">
        <v>1366</v>
      </c>
      <c r="O176" s="64"/>
      <c r="P176" s="64"/>
      <c r="Q176" s="64"/>
      <c r="R176" s="64"/>
      <c r="S176" s="64"/>
    </row>
    <row r="177" spans="1:19" ht="72" x14ac:dyDescent="0.2">
      <c r="A177" s="155">
        <v>109</v>
      </c>
      <c r="B177" s="156" t="s">
        <v>348</v>
      </c>
      <c r="C177" s="156" t="s">
        <v>347</v>
      </c>
      <c r="D177" s="157" t="s">
        <v>406</v>
      </c>
      <c r="E177" s="158">
        <v>548.29999999999995</v>
      </c>
      <c r="F177" s="158"/>
      <c r="G177" s="158">
        <v>548.29999999999995</v>
      </c>
      <c r="H177" s="158" t="s">
        <v>345</v>
      </c>
      <c r="I177" s="159">
        <v>-3931.9</v>
      </c>
      <c r="J177" s="159"/>
      <c r="K177" s="159"/>
      <c r="L177" s="159">
        <v>-3931.9</v>
      </c>
      <c r="M177" s="158"/>
      <c r="N177" s="158"/>
      <c r="O177" s="64"/>
      <c r="P177" s="64"/>
      <c r="Q177" s="64"/>
      <c r="R177" s="64"/>
      <c r="S177" s="64"/>
    </row>
    <row r="178" spans="1:19" ht="72" x14ac:dyDescent="0.2">
      <c r="A178" s="155">
        <v>110</v>
      </c>
      <c r="B178" s="156" t="s">
        <v>344</v>
      </c>
      <c r="C178" s="156" t="s">
        <v>343</v>
      </c>
      <c r="D178" s="157">
        <v>1.2549999999999999</v>
      </c>
      <c r="E178" s="158">
        <v>519.79999999999995</v>
      </c>
      <c r="F178" s="158"/>
      <c r="G178" s="158">
        <v>519.79999999999995</v>
      </c>
      <c r="H178" s="158" t="s">
        <v>342</v>
      </c>
      <c r="I178" s="159">
        <v>3576.05</v>
      </c>
      <c r="J178" s="159"/>
      <c r="K178" s="159"/>
      <c r="L178" s="159">
        <v>3576.05</v>
      </c>
      <c r="M178" s="158"/>
      <c r="N178" s="158"/>
      <c r="O178" s="64"/>
      <c r="P178" s="64"/>
      <c r="Q178" s="64"/>
      <c r="R178" s="64"/>
      <c r="S178" s="64"/>
    </row>
    <row r="179" spans="1:19" ht="168" x14ac:dyDescent="0.2">
      <c r="A179" s="155">
        <v>111</v>
      </c>
      <c r="B179" s="156" t="s">
        <v>354</v>
      </c>
      <c r="C179" s="156" t="s">
        <v>1367</v>
      </c>
      <c r="D179" s="157" t="s">
        <v>395</v>
      </c>
      <c r="E179" s="158" t="s">
        <v>390</v>
      </c>
      <c r="F179" s="158" t="s">
        <v>389</v>
      </c>
      <c r="G179" s="158">
        <v>2237.04</v>
      </c>
      <c r="H179" s="158" t="s">
        <v>350</v>
      </c>
      <c r="I179" s="159">
        <v>8639.6200000000008</v>
      </c>
      <c r="J179" s="159">
        <v>359.51</v>
      </c>
      <c r="K179" s="159" t="s">
        <v>405</v>
      </c>
      <c r="L179" s="159">
        <v>7865.18</v>
      </c>
      <c r="M179" s="158" t="s">
        <v>1368</v>
      </c>
      <c r="N179" s="158" t="s">
        <v>1369</v>
      </c>
      <c r="O179" s="64"/>
      <c r="P179" s="64"/>
      <c r="Q179" s="64"/>
      <c r="R179" s="64"/>
      <c r="S179" s="64"/>
    </row>
    <row r="180" spans="1:19" ht="72" x14ac:dyDescent="0.2">
      <c r="A180" s="155">
        <v>112</v>
      </c>
      <c r="B180" s="156" t="s">
        <v>348</v>
      </c>
      <c r="C180" s="156" t="s">
        <v>347</v>
      </c>
      <c r="D180" s="157" t="s">
        <v>404</v>
      </c>
      <c r="E180" s="158">
        <v>548.29999999999995</v>
      </c>
      <c r="F180" s="158"/>
      <c r="G180" s="158">
        <v>548.29999999999995</v>
      </c>
      <c r="H180" s="158" t="s">
        <v>345</v>
      </c>
      <c r="I180" s="159">
        <v>-7863.8</v>
      </c>
      <c r="J180" s="159"/>
      <c r="K180" s="159"/>
      <c r="L180" s="159">
        <v>-7863.8</v>
      </c>
      <c r="M180" s="158"/>
      <c r="N180" s="158"/>
      <c r="O180" s="64"/>
      <c r="P180" s="64"/>
      <c r="Q180" s="64"/>
      <c r="R180" s="64"/>
      <c r="S180" s="64"/>
    </row>
    <row r="181" spans="1:19" ht="72" x14ac:dyDescent="0.2">
      <c r="A181" s="155">
        <v>113</v>
      </c>
      <c r="B181" s="156" t="s">
        <v>344</v>
      </c>
      <c r="C181" s="156" t="s">
        <v>343</v>
      </c>
      <c r="D181" s="157">
        <v>2.5099999999999998</v>
      </c>
      <c r="E181" s="158">
        <v>519.79999999999995</v>
      </c>
      <c r="F181" s="158"/>
      <c r="G181" s="158">
        <v>519.79999999999995</v>
      </c>
      <c r="H181" s="158" t="s">
        <v>342</v>
      </c>
      <c r="I181" s="159">
        <v>7152.09</v>
      </c>
      <c r="J181" s="159"/>
      <c r="K181" s="159"/>
      <c r="L181" s="159">
        <v>7152.09</v>
      </c>
      <c r="M181" s="158"/>
      <c r="N181" s="158"/>
      <c r="O181" s="64"/>
      <c r="P181" s="64"/>
      <c r="Q181" s="64"/>
      <c r="R181" s="64"/>
      <c r="S181" s="64"/>
    </row>
    <row r="182" spans="1:19" ht="132" x14ac:dyDescent="0.2">
      <c r="A182" s="155">
        <v>114</v>
      </c>
      <c r="B182" s="156" t="s">
        <v>386</v>
      </c>
      <c r="C182" s="156" t="s">
        <v>1370</v>
      </c>
      <c r="D182" s="157" t="s">
        <v>403</v>
      </c>
      <c r="E182" s="158" t="s">
        <v>384</v>
      </c>
      <c r="F182" s="158">
        <v>187.82</v>
      </c>
      <c r="G182" s="158">
        <v>3922.95</v>
      </c>
      <c r="H182" s="158" t="s">
        <v>383</v>
      </c>
      <c r="I182" s="159">
        <v>32504.7</v>
      </c>
      <c r="J182" s="159">
        <v>2789.27</v>
      </c>
      <c r="K182" s="159">
        <v>1135.1300000000001</v>
      </c>
      <c r="L182" s="159">
        <v>28580.3</v>
      </c>
      <c r="M182" s="158">
        <v>23.114999999999998</v>
      </c>
      <c r="N182" s="158">
        <v>20.46</v>
      </c>
      <c r="O182" s="64"/>
      <c r="P182" s="64"/>
      <c r="Q182" s="64"/>
      <c r="R182" s="64"/>
      <c r="S182" s="64"/>
    </row>
    <row r="183" spans="1:19" ht="84" x14ac:dyDescent="0.2">
      <c r="A183" s="155">
        <v>115</v>
      </c>
      <c r="B183" s="156" t="s">
        <v>382</v>
      </c>
      <c r="C183" s="156" t="s">
        <v>381</v>
      </c>
      <c r="D183" s="157" t="s">
        <v>402</v>
      </c>
      <c r="E183" s="158">
        <v>5.71</v>
      </c>
      <c r="F183" s="158"/>
      <c r="G183" s="158">
        <v>5.71</v>
      </c>
      <c r="H183" s="158" t="s">
        <v>379</v>
      </c>
      <c r="I183" s="159">
        <v>-4158.79</v>
      </c>
      <c r="J183" s="159"/>
      <c r="K183" s="159"/>
      <c r="L183" s="159">
        <v>-4158.79</v>
      </c>
      <c r="M183" s="158"/>
      <c r="N183" s="158"/>
      <c r="O183" s="64"/>
      <c r="P183" s="64"/>
      <c r="Q183" s="64"/>
      <c r="R183" s="64"/>
      <c r="S183" s="64"/>
    </row>
    <row r="184" spans="1:19" ht="72" x14ac:dyDescent="0.2">
      <c r="A184" s="155">
        <v>116</v>
      </c>
      <c r="B184" s="156" t="s">
        <v>378</v>
      </c>
      <c r="C184" s="156" t="s">
        <v>377</v>
      </c>
      <c r="D184" s="157">
        <v>194.7</v>
      </c>
      <c r="E184" s="158">
        <v>11.01</v>
      </c>
      <c r="F184" s="158"/>
      <c r="G184" s="158">
        <v>11.01</v>
      </c>
      <c r="H184" s="158" t="s">
        <v>376</v>
      </c>
      <c r="I184" s="159">
        <v>8743.98</v>
      </c>
      <c r="J184" s="159"/>
      <c r="K184" s="159"/>
      <c r="L184" s="159">
        <v>8743.98</v>
      </c>
      <c r="M184" s="158"/>
      <c r="N184" s="158"/>
      <c r="O184" s="64"/>
      <c r="P184" s="64"/>
      <c r="Q184" s="64"/>
      <c r="R184" s="64"/>
      <c r="S184" s="64"/>
    </row>
    <row r="185" spans="1:19" ht="132" x14ac:dyDescent="0.2">
      <c r="A185" s="155">
        <v>117</v>
      </c>
      <c r="B185" s="156" t="s">
        <v>360</v>
      </c>
      <c r="C185" s="156" t="s">
        <v>1371</v>
      </c>
      <c r="D185" s="157" t="s">
        <v>395</v>
      </c>
      <c r="E185" s="158" t="s">
        <v>359</v>
      </c>
      <c r="F185" s="158" t="s">
        <v>358</v>
      </c>
      <c r="G185" s="158">
        <v>1127.07</v>
      </c>
      <c r="H185" s="158" t="s">
        <v>357</v>
      </c>
      <c r="I185" s="159">
        <v>7805.56</v>
      </c>
      <c r="J185" s="159">
        <v>3550.83</v>
      </c>
      <c r="K185" s="159" t="s">
        <v>397</v>
      </c>
      <c r="L185" s="159">
        <v>3955.3</v>
      </c>
      <c r="M185" s="158" t="s">
        <v>1365</v>
      </c>
      <c r="N185" s="158" t="s">
        <v>1366</v>
      </c>
      <c r="O185" s="64"/>
      <c r="P185" s="64"/>
      <c r="Q185" s="64"/>
      <c r="R185" s="64"/>
      <c r="S185" s="64"/>
    </row>
    <row r="186" spans="1:19" ht="72" x14ac:dyDescent="0.2">
      <c r="A186" s="155">
        <v>118</v>
      </c>
      <c r="B186" s="156" t="s">
        <v>348</v>
      </c>
      <c r="C186" s="156" t="s">
        <v>347</v>
      </c>
      <c r="D186" s="157" t="s">
        <v>401</v>
      </c>
      <c r="E186" s="158">
        <v>548.29999999999995</v>
      </c>
      <c r="F186" s="158"/>
      <c r="G186" s="158">
        <v>548.29999999999995</v>
      </c>
      <c r="H186" s="158" t="s">
        <v>345</v>
      </c>
      <c r="I186" s="159">
        <v>-3931.9</v>
      </c>
      <c r="J186" s="159"/>
      <c r="K186" s="159"/>
      <c r="L186" s="159">
        <v>-3931.9</v>
      </c>
      <c r="M186" s="158"/>
      <c r="N186" s="158"/>
      <c r="O186" s="64"/>
      <c r="P186" s="64"/>
      <c r="Q186" s="64"/>
      <c r="R186" s="64"/>
      <c r="S186" s="64"/>
    </row>
    <row r="187" spans="1:19" ht="72" x14ac:dyDescent="0.2">
      <c r="A187" s="155">
        <v>119</v>
      </c>
      <c r="B187" s="156" t="s">
        <v>344</v>
      </c>
      <c r="C187" s="156" t="s">
        <v>343</v>
      </c>
      <c r="D187" s="157">
        <v>1.2549999999999999</v>
      </c>
      <c r="E187" s="158">
        <v>519.79999999999995</v>
      </c>
      <c r="F187" s="158"/>
      <c r="G187" s="158">
        <v>519.79999999999995</v>
      </c>
      <c r="H187" s="158" t="s">
        <v>342</v>
      </c>
      <c r="I187" s="159">
        <v>3576.05</v>
      </c>
      <c r="J187" s="159"/>
      <c r="K187" s="159"/>
      <c r="L187" s="159">
        <v>3576.05</v>
      </c>
      <c r="M187" s="158"/>
      <c r="N187" s="158"/>
      <c r="O187" s="64"/>
      <c r="P187" s="64"/>
      <c r="Q187" s="64"/>
      <c r="R187" s="64"/>
      <c r="S187" s="64"/>
    </row>
    <row r="188" spans="1:19" ht="168" x14ac:dyDescent="0.2">
      <c r="A188" s="155">
        <v>120</v>
      </c>
      <c r="B188" s="156" t="s">
        <v>354</v>
      </c>
      <c r="C188" s="156" t="s">
        <v>1372</v>
      </c>
      <c r="D188" s="157" t="s">
        <v>395</v>
      </c>
      <c r="E188" s="158" t="s">
        <v>352</v>
      </c>
      <c r="F188" s="158" t="s">
        <v>351</v>
      </c>
      <c r="G188" s="158">
        <v>559.26</v>
      </c>
      <c r="H188" s="158" t="s">
        <v>350</v>
      </c>
      <c r="I188" s="159">
        <v>2159.91</v>
      </c>
      <c r="J188" s="159">
        <v>89.88</v>
      </c>
      <c r="K188" s="159" t="s">
        <v>394</v>
      </c>
      <c r="L188" s="159">
        <v>1966.3</v>
      </c>
      <c r="M188" s="158" t="s">
        <v>1373</v>
      </c>
      <c r="N188" s="158" t="s">
        <v>1374</v>
      </c>
      <c r="O188" s="64"/>
      <c r="P188" s="64"/>
      <c r="Q188" s="64"/>
      <c r="R188" s="64"/>
      <c r="S188" s="64"/>
    </row>
    <row r="189" spans="1:19" ht="72" x14ac:dyDescent="0.2">
      <c r="A189" s="155">
        <v>121</v>
      </c>
      <c r="B189" s="156" t="s">
        <v>348</v>
      </c>
      <c r="C189" s="156" t="s">
        <v>347</v>
      </c>
      <c r="D189" s="157" t="s">
        <v>400</v>
      </c>
      <c r="E189" s="158">
        <v>548.29999999999995</v>
      </c>
      <c r="F189" s="158"/>
      <c r="G189" s="158">
        <v>548.29999999999995</v>
      </c>
      <c r="H189" s="158" t="s">
        <v>345</v>
      </c>
      <c r="I189" s="159">
        <v>-1966.26</v>
      </c>
      <c r="J189" s="159"/>
      <c r="K189" s="159"/>
      <c r="L189" s="159">
        <v>-1966.26</v>
      </c>
      <c r="M189" s="158"/>
      <c r="N189" s="158"/>
      <c r="O189" s="64"/>
      <c r="P189" s="64"/>
      <c r="Q189" s="64"/>
      <c r="R189" s="64"/>
      <c r="S189" s="64"/>
    </row>
    <row r="190" spans="1:19" ht="72" x14ac:dyDescent="0.2">
      <c r="A190" s="155">
        <v>122</v>
      </c>
      <c r="B190" s="156" t="s">
        <v>344</v>
      </c>
      <c r="C190" s="156" t="s">
        <v>343</v>
      </c>
      <c r="D190" s="157">
        <v>0.62760000000000005</v>
      </c>
      <c r="E190" s="158">
        <v>519.79999999999995</v>
      </c>
      <c r="F190" s="158"/>
      <c r="G190" s="158">
        <v>519.79999999999995</v>
      </c>
      <c r="H190" s="158" t="s">
        <v>342</v>
      </c>
      <c r="I190" s="159">
        <v>1788.31</v>
      </c>
      <c r="J190" s="159"/>
      <c r="K190" s="159"/>
      <c r="L190" s="159">
        <v>1788.31</v>
      </c>
      <c r="M190" s="158"/>
      <c r="N190" s="158"/>
      <c r="O190" s="64"/>
      <c r="P190" s="64"/>
      <c r="Q190" s="64"/>
      <c r="R190" s="64"/>
      <c r="S190" s="64"/>
    </row>
    <row r="191" spans="1:19" ht="144" x14ac:dyDescent="0.2">
      <c r="A191" s="155">
        <v>123</v>
      </c>
      <c r="B191" s="156" t="s">
        <v>370</v>
      </c>
      <c r="C191" s="156" t="s">
        <v>1375</v>
      </c>
      <c r="D191" s="157" t="s">
        <v>395</v>
      </c>
      <c r="E191" s="158" t="s">
        <v>369</v>
      </c>
      <c r="F191" s="158" t="s">
        <v>368</v>
      </c>
      <c r="G191" s="158">
        <v>865.22</v>
      </c>
      <c r="H191" s="158" t="s">
        <v>367</v>
      </c>
      <c r="I191" s="159">
        <v>4271.2</v>
      </c>
      <c r="J191" s="159">
        <v>1923.64</v>
      </c>
      <c r="K191" s="159" t="s">
        <v>399</v>
      </c>
      <c r="L191" s="159">
        <v>1975.62</v>
      </c>
      <c r="M191" s="158" t="s">
        <v>1376</v>
      </c>
      <c r="N191" s="158" t="s">
        <v>1377</v>
      </c>
      <c r="O191" s="64"/>
      <c r="P191" s="64"/>
      <c r="Q191" s="64"/>
      <c r="R191" s="64"/>
      <c r="S191" s="64"/>
    </row>
    <row r="192" spans="1:19" ht="168" x14ac:dyDescent="0.2">
      <c r="A192" s="155">
        <v>124</v>
      </c>
      <c r="B192" s="156" t="s">
        <v>365</v>
      </c>
      <c r="C192" s="156" t="s">
        <v>1378</v>
      </c>
      <c r="D192" s="157" t="s">
        <v>395</v>
      </c>
      <c r="E192" s="158" t="s">
        <v>364</v>
      </c>
      <c r="F192" s="158" t="s">
        <v>363</v>
      </c>
      <c r="G192" s="158">
        <v>5625.1</v>
      </c>
      <c r="H192" s="158" t="s">
        <v>362</v>
      </c>
      <c r="I192" s="159">
        <v>23170.33</v>
      </c>
      <c r="J192" s="159">
        <v>7917.31</v>
      </c>
      <c r="K192" s="159" t="s">
        <v>398</v>
      </c>
      <c r="L192" s="159">
        <v>12849.41</v>
      </c>
      <c r="M192" s="158" t="s">
        <v>1379</v>
      </c>
      <c r="N192" s="158" t="s">
        <v>1380</v>
      </c>
      <c r="O192" s="64"/>
      <c r="P192" s="64"/>
      <c r="Q192" s="64"/>
      <c r="R192" s="64"/>
      <c r="S192" s="64"/>
    </row>
    <row r="193" spans="1:19" ht="132" x14ac:dyDescent="0.2">
      <c r="A193" s="155">
        <v>125</v>
      </c>
      <c r="B193" s="156" t="s">
        <v>360</v>
      </c>
      <c r="C193" s="156" t="s">
        <v>1381</v>
      </c>
      <c r="D193" s="157" t="s">
        <v>395</v>
      </c>
      <c r="E193" s="158" t="s">
        <v>359</v>
      </c>
      <c r="F193" s="158" t="s">
        <v>358</v>
      </c>
      <c r="G193" s="158">
        <v>1127.07</v>
      </c>
      <c r="H193" s="158" t="s">
        <v>357</v>
      </c>
      <c r="I193" s="159">
        <v>7805.56</v>
      </c>
      <c r="J193" s="159">
        <v>3550.83</v>
      </c>
      <c r="K193" s="159" t="s">
        <v>397</v>
      </c>
      <c r="L193" s="159">
        <v>3955.3</v>
      </c>
      <c r="M193" s="158" t="s">
        <v>1365</v>
      </c>
      <c r="N193" s="158" t="s">
        <v>1366</v>
      </c>
      <c r="O193" s="64"/>
      <c r="P193" s="64"/>
      <c r="Q193" s="64"/>
      <c r="R193" s="64"/>
      <c r="S193" s="64"/>
    </row>
    <row r="194" spans="1:19" ht="72" x14ac:dyDescent="0.2">
      <c r="A194" s="155">
        <v>126</v>
      </c>
      <c r="B194" s="156" t="s">
        <v>348</v>
      </c>
      <c r="C194" s="156" t="s">
        <v>347</v>
      </c>
      <c r="D194" s="157" t="s">
        <v>396</v>
      </c>
      <c r="E194" s="158">
        <v>548.29999999999995</v>
      </c>
      <c r="F194" s="158"/>
      <c r="G194" s="158">
        <v>548.29999999999995</v>
      </c>
      <c r="H194" s="158" t="s">
        <v>345</v>
      </c>
      <c r="I194" s="159">
        <v>-3931.9</v>
      </c>
      <c r="J194" s="159"/>
      <c r="K194" s="159"/>
      <c r="L194" s="159">
        <v>-3931.9</v>
      </c>
      <c r="M194" s="158"/>
      <c r="N194" s="158"/>
      <c r="O194" s="64"/>
      <c r="P194" s="64"/>
      <c r="Q194" s="64"/>
      <c r="R194" s="64"/>
      <c r="S194" s="64"/>
    </row>
    <row r="195" spans="1:19" ht="72" x14ac:dyDescent="0.2">
      <c r="A195" s="155">
        <v>127</v>
      </c>
      <c r="B195" s="156" t="s">
        <v>344</v>
      </c>
      <c r="C195" s="156" t="s">
        <v>343</v>
      </c>
      <c r="D195" s="157">
        <v>1.2549999999999999</v>
      </c>
      <c r="E195" s="158">
        <v>519.79999999999995</v>
      </c>
      <c r="F195" s="158"/>
      <c r="G195" s="158">
        <v>519.79999999999995</v>
      </c>
      <c r="H195" s="158" t="s">
        <v>342</v>
      </c>
      <c r="I195" s="159">
        <v>3576.05</v>
      </c>
      <c r="J195" s="159"/>
      <c r="K195" s="159"/>
      <c r="L195" s="159">
        <v>3576.05</v>
      </c>
      <c r="M195" s="158"/>
      <c r="N195" s="158"/>
      <c r="O195" s="64"/>
      <c r="P195" s="64"/>
      <c r="Q195" s="64"/>
      <c r="R195" s="64"/>
      <c r="S195" s="64"/>
    </row>
    <row r="196" spans="1:19" ht="168" x14ac:dyDescent="0.2">
      <c r="A196" s="155">
        <v>128</v>
      </c>
      <c r="B196" s="156" t="s">
        <v>354</v>
      </c>
      <c r="C196" s="156" t="s">
        <v>1372</v>
      </c>
      <c r="D196" s="157" t="s">
        <v>395</v>
      </c>
      <c r="E196" s="158" t="s">
        <v>352</v>
      </c>
      <c r="F196" s="158" t="s">
        <v>351</v>
      </c>
      <c r="G196" s="158">
        <v>559.26</v>
      </c>
      <c r="H196" s="158" t="s">
        <v>350</v>
      </c>
      <c r="I196" s="159">
        <v>2159.91</v>
      </c>
      <c r="J196" s="159">
        <v>89.88</v>
      </c>
      <c r="K196" s="159" t="s">
        <v>394</v>
      </c>
      <c r="L196" s="159">
        <v>1966.3</v>
      </c>
      <c r="M196" s="158" t="s">
        <v>1373</v>
      </c>
      <c r="N196" s="158" t="s">
        <v>1374</v>
      </c>
      <c r="O196" s="64"/>
      <c r="P196" s="64"/>
      <c r="Q196" s="64"/>
      <c r="R196" s="64"/>
      <c r="S196" s="64"/>
    </row>
    <row r="197" spans="1:19" ht="72" x14ac:dyDescent="0.2">
      <c r="A197" s="155">
        <v>129</v>
      </c>
      <c r="B197" s="156" t="s">
        <v>348</v>
      </c>
      <c r="C197" s="156" t="s">
        <v>347</v>
      </c>
      <c r="D197" s="157" t="s">
        <v>393</v>
      </c>
      <c r="E197" s="158">
        <v>548.29999999999995</v>
      </c>
      <c r="F197" s="158"/>
      <c r="G197" s="158">
        <v>548.29999999999995</v>
      </c>
      <c r="H197" s="158" t="s">
        <v>345</v>
      </c>
      <c r="I197" s="159">
        <v>-1966.26</v>
      </c>
      <c r="J197" s="159"/>
      <c r="K197" s="159"/>
      <c r="L197" s="159">
        <v>-1966.26</v>
      </c>
      <c r="M197" s="158"/>
      <c r="N197" s="158"/>
      <c r="O197" s="64"/>
      <c r="P197" s="64"/>
      <c r="Q197" s="64"/>
      <c r="R197" s="64"/>
      <c r="S197" s="64"/>
    </row>
    <row r="198" spans="1:19" ht="72" x14ac:dyDescent="0.2">
      <c r="A198" s="155">
        <v>130</v>
      </c>
      <c r="B198" s="156" t="s">
        <v>344</v>
      </c>
      <c r="C198" s="156" t="s">
        <v>343</v>
      </c>
      <c r="D198" s="157">
        <v>0.62760000000000005</v>
      </c>
      <c r="E198" s="158">
        <v>519.79999999999995</v>
      </c>
      <c r="F198" s="158"/>
      <c r="G198" s="158">
        <v>519.79999999999995</v>
      </c>
      <c r="H198" s="158" t="s">
        <v>342</v>
      </c>
      <c r="I198" s="159">
        <v>1788.31</v>
      </c>
      <c r="J198" s="159"/>
      <c r="K198" s="159"/>
      <c r="L198" s="159">
        <v>1788.31</v>
      </c>
      <c r="M198" s="158"/>
      <c r="N198" s="158"/>
      <c r="O198" s="64"/>
      <c r="P198" s="64"/>
      <c r="Q198" s="64"/>
      <c r="R198" s="64"/>
      <c r="S198" s="64"/>
    </row>
    <row r="199" spans="1:19" ht="12.75" x14ac:dyDescent="0.2">
      <c r="A199" s="116" t="s">
        <v>392</v>
      </c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64"/>
      <c r="P199" s="64"/>
      <c r="Q199" s="64"/>
      <c r="R199" s="64"/>
      <c r="S199" s="64"/>
    </row>
    <row r="200" spans="1:19" ht="17.850000000000001" customHeight="1" x14ac:dyDescent="0.2">
      <c r="A200" s="155">
        <v>131</v>
      </c>
      <c r="B200" s="156" t="s">
        <v>360</v>
      </c>
      <c r="C200" s="156" t="s">
        <v>1382</v>
      </c>
      <c r="D200" s="157" t="s">
        <v>373</v>
      </c>
      <c r="E200" s="158" t="s">
        <v>359</v>
      </c>
      <c r="F200" s="158" t="s">
        <v>358</v>
      </c>
      <c r="G200" s="158">
        <v>1127.07</v>
      </c>
      <c r="H200" s="158" t="s">
        <v>357</v>
      </c>
      <c r="I200" s="159">
        <v>9006.9</v>
      </c>
      <c r="J200" s="159">
        <v>4097.33</v>
      </c>
      <c r="K200" s="159" t="s">
        <v>375</v>
      </c>
      <c r="L200" s="159">
        <v>4564.0600000000004</v>
      </c>
      <c r="M200" s="158" t="s">
        <v>1365</v>
      </c>
      <c r="N200" s="158" t="s">
        <v>1383</v>
      </c>
      <c r="O200" s="64"/>
      <c r="P200" s="64"/>
      <c r="Q200" s="64"/>
      <c r="R200" s="64"/>
      <c r="S200" s="64"/>
    </row>
    <row r="201" spans="1:19" ht="72" x14ac:dyDescent="0.2">
      <c r="A201" s="155">
        <v>132</v>
      </c>
      <c r="B201" s="156" t="s">
        <v>348</v>
      </c>
      <c r="C201" s="156" t="s">
        <v>347</v>
      </c>
      <c r="D201" s="157" t="s">
        <v>391</v>
      </c>
      <c r="E201" s="158">
        <v>548.29999999999995</v>
      </c>
      <c r="F201" s="158"/>
      <c r="G201" s="158">
        <v>548.29999999999995</v>
      </c>
      <c r="H201" s="158" t="s">
        <v>345</v>
      </c>
      <c r="I201" s="159">
        <v>-4536.57</v>
      </c>
      <c r="J201" s="159"/>
      <c r="K201" s="159"/>
      <c r="L201" s="159">
        <v>-4536.57</v>
      </c>
      <c r="M201" s="158"/>
      <c r="N201" s="158"/>
      <c r="O201" s="64"/>
      <c r="P201" s="64"/>
      <c r="Q201" s="64"/>
      <c r="R201" s="64"/>
      <c r="S201" s="64"/>
    </row>
    <row r="202" spans="1:19" ht="72" x14ac:dyDescent="0.2">
      <c r="A202" s="155">
        <v>133</v>
      </c>
      <c r="B202" s="156" t="s">
        <v>344</v>
      </c>
      <c r="C202" s="156" t="s">
        <v>343</v>
      </c>
      <c r="D202" s="157">
        <v>1.448</v>
      </c>
      <c r="E202" s="158">
        <v>519.79999999999995</v>
      </c>
      <c r="F202" s="158"/>
      <c r="G202" s="158">
        <v>519.79999999999995</v>
      </c>
      <c r="H202" s="158" t="s">
        <v>342</v>
      </c>
      <c r="I202" s="159">
        <v>4125.99</v>
      </c>
      <c r="J202" s="159"/>
      <c r="K202" s="159"/>
      <c r="L202" s="159">
        <v>4125.99</v>
      </c>
      <c r="M202" s="158"/>
      <c r="N202" s="158"/>
      <c r="O202" s="64"/>
      <c r="P202" s="64"/>
      <c r="Q202" s="64"/>
      <c r="R202" s="64"/>
      <c r="S202" s="64"/>
    </row>
    <row r="203" spans="1:19" ht="168" x14ac:dyDescent="0.2">
      <c r="A203" s="155">
        <v>134</v>
      </c>
      <c r="B203" s="156" t="s">
        <v>354</v>
      </c>
      <c r="C203" s="156" t="s">
        <v>1384</v>
      </c>
      <c r="D203" s="157" t="s">
        <v>373</v>
      </c>
      <c r="E203" s="158" t="s">
        <v>390</v>
      </c>
      <c r="F203" s="158" t="s">
        <v>389</v>
      </c>
      <c r="G203" s="158">
        <v>2237.04</v>
      </c>
      <c r="H203" s="158" t="s">
        <v>350</v>
      </c>
      <c r="I203" s="159">
        <v>9969.34</v>
      </c>
      <c r="J203" s="159">
        <v>414.85</v>
      </c>
      <c r="K203" s="159" t="s">
        <v>388</v>
      </c>
      <c r="L203" s="159">
        <v>9075.69</v>
      </c>
      <c r="M203" s="158" t="s">
        <v>1368</v>
      </c>
      <c r="N203" s="158" t="s">
        <v>1385</v>
      </c>
      <c r="O203" s="64"/>
      <c r="P203" s="64"/>
      <c r="Q203" s="64"/>
      <c r="R203" s="64"/>
      <c r="S203" s="64"/>
    </row>
    <row r="204" spans="1:19" ht="72" x14ac:dyDescent="0.2">
      <c r="A204" s="155">
        <v>135</v>
      </c>
      <c r="B204" s="156" t="s">
        <v>348</v>
      </c>
      <c r="C204" s="156" t="s">
        <v>347</v>
      </c>
      <c r="D204" s="157" t="s">
        <v>387</v>
      </c>
      <c r="E204" s="158">
        <v>548.29999999999995</v>
      </c>
      <c r="F204" s="158"/>
      <c r="G204" s="158">
        <v>548.29999999999995</v>
      </c>
      <c r="H204" s="158" t="s">
        <v>345</v>
      </c>
      <c r="I204" s="159">
        <v>-9076.27</v>
      </c>
      <c r="J204" s="159"/>
      <c r="K204" s="159"/>
      <c r="L204" s="159">
        <v>-9076.27</v>
      </c>
      <c r="M204" s="158"/>
      <c r="N204" s="158"/>
      <c r="O204" s="64"/>
      <c r="P204" s="64"/>
      <c r="Q204" s="64"/>
      <c r="R204" s="64"/>
      <c r="S204" s="64"/>
    </row>
    <row r="205" spans="1:19" ht="72" x14ac:dyDescent="0.2">
      <c r="A205" s="155">
        <v>136</v>
      </c>
      <c r="B205" s="156" t="s">
        <v>344</v>
      </c>
      <c r="C205" s="156" t="s">
        <v>343</v>
      </c>
      <c r="D205" s="157">
        <v>2.8969999999999998</v>
      </c>
      <c r="E205" s="158">
        <v>519.79999999999995</v>
      </c>
      <c r="F205" s="158"/>
      <c r="G205" s="158">
        <v>519.79999999999995</v>
      </c>
      <c r="H205" s="158" t="s">
        <v>342</v>
      </c>
      <c r="I205" s="159">
        <v>8254.83</v>
      </c>
      <c r="J205" s="159"/>
      <c r="K205" s="159"/>
      <c r="L205" s="159">
        <v>8254.83</v>
      </c>
      <c r="M205" s="158"/>
      <c r="N205" s="158"/>
      <c r="O205" s="64"/>
      <c r="P205" s="64"/>
      <c r="Q205" s="64"/>
      <c r="R205" s="64"/>
      <c r="S205" s="64"/>
    </row>
    <row r="206" spans="1:19" ht="132" x14ac:dyDescent="0.2">
      <c r="A206" s="155">
        <v>137</v>
      </c>
      <c r="B206" s="156" t="s">
        <v>386</v>
      </c>
      <c r="C206" s="156" t="s">
        <v>1386</v>
      </c>
      <c r="D206" s="157" t="s">
        <v>385</v>
      </c>
      <c r="E206" s="158" t="s">
        <v>384</v>
      </c>
      <c r="F206" s="158">
        <v>187.82</v>
      </c>
      <c r="G206" s="158">
        <v>3922.95</v>
      </c>
      <c r="H206" s="158" t="s">
        <v>383</v>
      </c>
      <c r="I206" s="159">
        <v>31586.48</v>
      </c>
      <c r="J206" s="159">
        <v>2710.48</v>
      </c>
      <c r="K206" s="159">
        <v>1103.06</v>
      </c>
      <c r="L206" s="159">
        <v>27772.94</v>
      </c>
      <c r="M206" s="158">
        <v>23.114999999999998</v>
      </c>
      <c r="N206" s="158">
        <v>19.88</v>
      </c>
      <c r="O206" s="64"/>
      <c r="P206" s="64"/>
      <c r="Q206" s="64"/>
      <c r="R206" s="64"/>
      <c r="S206" s="64"/>
    </row>
    <row r="207" spans="1:19" ht="84" x14ac:dyDescent="0.2">
      <c r="A207" s="155">
        <v>138</v>
      </c>
      <c r="B207" s="156" t="s">
        <v>382</v>
      </c>
      <c r="C207" s="156" t="s">
        <v>381</v>
      </c>
      <c r="D207" s="157" t="s">
        <v>380</v>
      </c>
      <c r="E207" s="158">
        <v>5.71</v>
      </c>
      <c r="F207" s="158"/>
      <c r="G207" s="158">
        <v>5.71</v>
      </c>
      <c r="H207" s="158" t="s">
        <v>379</v>
      </c>
      <c r="I207" s="159">
        <v>-4041.31</v>
      </c>
      <c r="J207" s="159"/>
      <c r="K207" s="159"/>
      <c r="L207" s="159">
        <v>-4041.31</v>
      </c>
      <c r="M207" s="158"/>
      <c r="N207" s="158"/>
      <c r="O207" s="64"/>
      <c r="P207" s="64"/>
      <c r="Q207" s="64"/>
      <c r="R207" s="64"/>
      <c r="S207" s="64"/>
    </row>
    <row r="208" spans="1:19" ht="72" x14ac:dyDescent="0.2">
      <c r="A208" s="155">
        <v>139</v>
      </c>
      <c r="B208" s="156" t="s">
        <v>378</v>
      </c>
      <c r="C208" s="156" t="s">
        <v>377</v>
      </c>
      <c r="D208" s="157">
        <v>189.2</v>
      </c>
      <c r="E208" s="158">
        <v>11.01</v>
      </c>
      <c r="F208" s="158"/>
      <c r="G208" s="158">
        <v>11.01</v>
      </c>
      <c r="H208" s="158" t="s">
        <v>376</v>
      </c>
      <c r="I208" s="159">
        <v>8496.9699999999993</v>
      </c>
      <c r="J208" s="159"/>
      <c r="K208" s="159"/>
      <c r="L208" s="159">
        <v>8496.9699999999993</v>
      </c>
      <c r="M208" s="158"/>
      <c r="N208" s="158"/>
      <c r="O208" s="64"/>
      <c r="P208" s="64"/>
      <c r="Q208" s="64"/>
      <c r="R208" s="64"/>
      <c r="S208" s="64"/>
    </row>
    <row r="209" spans="1:19" ht="132" x14ac:dyDescent="0.2">
      <c r="A209" s="155">
        <v>140</v>
      </c>
      <c r="B209" s="156" t="s">
        <v>360</v>
      </c>
      <c r="C209" s="156" t="s">
        <v>1387</v>
      </c>
      <c r="D209" s="157" t="s">
        <v>373</v>
      </c>
      <c r="E209" s="158" t="s">
        <v>359</v>
      </c>
      <c r="F209" s="158" t="s">
        <v>358</v>
      </c>
      <c r="G209" s="158">
        <v>1127.07</v>
      </c>
      <c r="H209" s="158" t="s">
        <v>357</v>
      </c>
      <c r="I209" s="159">
        <v>9006.9</v>
      </c>
      <c r="J209" s="159">
        <v>4097.33</v>
      </c>
      <c r="K209" s="159" t="s">
        <v>375</v>
      </c>
      <c r="L209" s="159">
        <v>4564.0600000000004</v>
      </c>
      <c r="M209" s="158" t="s">
        <v>1365</v>
      </c>
      <c r="N209" s="158" t="s">
        <v>1383</v>
      </c>
      <c r="O209" s="64"/>
      <c r="P209" s="64"/>
      <c r="Q209" s="64"/>
      <c r="R209" s="64"/>
      <c r="S209" s="64"/>
    </row>
    <row r="210" spans="1:19" ht="72" x14ac:dyDescent="0.2">
      <c r="A210" s="155">
        <v>141</v>
      </c>
      <c r="B210" s="156" t="s">
        <v>348</v>
      </c>
      <c r="C210" s="156" t="s">
        <v>347</v>
      </c>
      <c r="D210" s="157" t="s">
        <v>374</v>
      </c>
      <c r="E210" s="158">
        <v>548.29999999999995</v>
      </c>
      <c r="F210" s="158"/>
      <c r="G210" s="158">
        <v>548.29999999999995</v>
      </c>
      <c r="H210" s="158" t="s">
        <v>345</v>
      </c>
      <c r="I210" s="159">
        <v>-4536.57</v>
      </c>
      <c r="J210" s="159"/>
      <c r="K210" s="159"/>
      <c r="L210" s="159">
        <v>-4536.57</v>
      </c>
      <c r="M210" s="158"/>
      <c r="N210" s="158"/>
      <c r="O210" s="64"/>
      <c r="P210" s="64"/>
      <c r="Q210" s="64"/>
      <c r="R210" s="64"/>
      <c r="S210" s="64"/>
    </row>
    <row r="211" spans="1:19" ht="72" x14ac:dyDescent="0.2">
      <c r="A211" s="155">
        <v>142</v>
      </c>
      <c r="B211" s="156" t="s">
        <v>344</v>
      </c>
      <c r="C211" s="156" t="s">
        <v>343</v>
      </c>
      <c r="D211" s="157">
        <v>1.448</v>
      </c>
      <c r="E211" s="158">
        <v>519.79999999999995</v>
      </c>
      <c r="F211" s="158"/>
      <c r="G211" s="158">
        <v>519.79999999999995</v>
      </c>
      <c r="H211" s="158" t="s">
        <v>342</v>
      </c>
      <c r="I211" s="159">
        <v>4125.99</v>
      </c>
      <c r="J211" s="159"/>
      <c r="K211" s="159"/>
      <c r="L211" s="159">
        <v>4125.99</v>
      </c>
      <c r="M211" s="158"/>
      <c r="N211" s="158"/>
      <c r="O211" s="64"/>
      <c r="P211" s="64"/>
      <c r="Q211" s="64"/>
      <c r="R211" s="64"/>
      <c r="S211" s="64"/>
    </row>
    <row r="212" spans="1:19" ht="168" x14ac:dyDescent="0.2">
      <c r="A212" s="155">
        <v>143</v>
      </c>
      <c r="B212" s="156" t="s">
        <v>354</v>
      </c>
      <c r="C212" s="156" t="s">
        <v>1388</v>
      </c>
      <c r="D212" s="157" t="s">
        <v>373</v>
      </c>
      <c r="E212" s="158" t="s">
        <v>352</v>
      </c>
      <c r="F212" s="158" t="s">
        <v>351</v>
      </c>
      <c r="G212" s="158">
        <v>559.26</v>
      </c>
      <c r="H212" s="158" t="s">
        <v>350</v>
      </c>
      <c r="I212" s="159">
        <v>2492.33</v>
      </c>
      <c r="J212" s="159">
        <v>103.71</v>
      </c>
      <c r="K212" s="159" t="s">
        <v>372</v>
      </c>
      <c r="L212" s="159">
        <v>2268.92</v>
      </c>
      <c r="M212" s="158" t="s">
        <v>1373</v>
      </c>
      <c r="N212" s="158" t="s">
        <v>1389</v>
      </c>
      <c r="O212" s="64"/>
      <c r="P212" s="64"/>
      <c r="Q212" s="64"/>
      <c r="R212" s="64"/>
      <c r="S212" s="64"/>
    </row>
    <row r="213" spans="1:19" ht="72" x14ac:dyDescent="0.2">
      <c r="A213" s="155">
        <v>144</v>
      </c>
      <c r="B213" s="156" t="s">
        <v>348</v>
      </c>
      <c r="C213" s="156" t="s">
        <v>347</v>
      </c>
      <c r="D213" s="157" t="s">
        <v>371</v>
      </c>
      <c r="E213" s="158">
        <v>548.29999999999995</v>
      </c>
      <c r="F213" s="158"/>
      <c r="G213" s="158">
        <v>548.29999999999995</v>
      </c>
      <c r="H213" s="158" t="s">
        <v>345</v>
      </c>
      <c r="I213" s="159">
        <v>-2268.91</v>
      </c>
      <c r="J213" s="159"/>
      <c r="K213" s="159"/>
      <c r="L213" s="159">
        <v>-2268.91</v>
      </c>
      <c r="M213" s="158"/>
      <c r="N213" s="158"/>
      <c r="O213" s="64"/>
      <c r="P213" s="64"/>
      <c r="Q213" s="64"/>
      <c r="R213" s="64"/>
      <c r="S213" s="64"/>
    </row>
    <row r="214" spans="1:19" ht="72" x14ac:dyDescent="0.2">
      <c r="A214" s="155">
        <v>145</v>
      </c>
      <c r="B214" s="156" t="s">
        <v>344</v>
      </c>
      <c r="C214" s="156" t="s">
        <v>343</v>
      </c>
      <c r="D214" s="157">
        <v>0.72419999999999995</v>
      </c>
      <c r="E214" s="158">
        <v>519.79999999999995</v>
      </c>
      <c r="F214" s="158"/>
      <c r="G214" s="158">
        <v>519.79999999999995</v>
      </c>
      <c r="H214" s="158" t="s">
        <v>342</v>
      </c>
      <c r="I214" s="159">
        <v>2063.56</v>
      </c>
      <c r="J214" s="159"/>
      <c r="K214" s="159"/>
      <c r="L214" s="159">
        <v>2063.56</v>
      </c>
      <c r="M214" s="158"/>
      <c r="N214" s="158"/>
      <c r="O214" s="64"/>
      <c r="P214" s="64"/>
      <c r="Q214" s="64"/>
      <c r="R214" s="64"/>
      <c r="S214" s="64"/>
    </row>
    <row r="215" spans="1:19" ht="144" x14ac:dyDescent="0.2">
      <c r="A215" s="155">
        <v>146</v>
      </c>
      <c r="B215" s="156" t="s">
        <v>370</v>
      </c>
      <c r="C215" s="156" t="s">
        <v>1390</v>
      </c>
      <c r="D215" s="157" t="s">
        <v>353</v>
      </c>
      <c r="E215" s="158" t="s">
        <v>369</v>
      </c>
      <c r="F215" s="158" t="s">
        <v>368</v>
      </c>
      <c r="G215" s="158">
        <v>865.22</v>
      </c>
      <c r="H215" s="158" t="s">
        <v>367</v>
      </c>
      <c r="I215" s="159">
        <v>5032.7</v>
      </c>
      <c r="J215" s="159">
        <v>2266.6</v>
      </c>
      <c r="K215" s="159" t="s">
        <v>366</v>
      </c>
      <c r="L215" s="159">
        <v>2327.85</v>
      </c>
      <c r="M215" s="158" t="s">
        <v>1376</v>
      </c>
      <c r="N215" s="158" t="s">
        <v>1391</v>
      </c>
      <c r="O215" s="64"/>
      <c r="P215" s="64"/>
      <c r="Q215" s="64"/>
      <c r="R215" s="64"/>
      <c r="S215" s="64"/>
    </row>
    <row r="216" spans="1:19" ht="188.25" customHeight="1" x14ac:dyDescent="0.2">
      <c r="A216" s="155">
        <v>147</v>
      </c>
      <c r="B216" s="156" t="s">
        <v>365</v>
      </c>
      <c r="C216" s="156" t="s">
        <v>1392</v>
      </c>
      <c r="D216" s="157" t="s">
        <v>353</v>
      </c>
      <c r="E216" s="158" t="s">
        <v>364</v>
      </c>
      <c r="F216" s="158" t="s">
        <v>363</v>
      </c>
      <c r="G216" s="158">
        <v>5625.1</v>
      </c>
      <c r="H216" s="158" t="s">
        <v>362</v>
      </c>
      <c r="I216" s="159">
        <v>27301.3</v>
      </c>
      <c r="J216" s="159">
        <v>9328.86</v>
      </c>
      <c r="K216" s="159" t="s">
        <v>361</v>
      </c>
      <c r="L216" s="159">
        <v>15140.3</v>
      </c>
      <c r="M216" s="158" t="s">
        <v>1379</v>
      </c>
      <c r="N216" s="158" t="s">
        <v>1393</v>
      </c>
      <c r="O216" s="64"/>
      <c r="P216" s="64"/>
      <c r="Q216" s="64"/>
      <c r="R216" s="64"/>
      <c r="S216" s="64"/>
    </row>
    <row r="217" spans="1:19" ht="132" x14ac:dyDescent="0.2">
      <c r="A217" s="155">
        <v>148</v>
      </c>
      <c r="B217" s="156" t="s">
        <v>360</v>
      </c>
      <c r="C217" s="156" t="s">
        <v>1394</v>
      </c>
      <c r="D217" s="157" t="s">
        <v>353</v>
      </c>
      <c r="E217" s="158" t="s">
        <v>359</v>
      </c>
      <c r="F217" s="158" t="s">
        <v>358</v>
      </c>
      <c r="G217" s="158">
        <v>1127.07</v>
      </c>
      <c r="H217" s="158" t="s">
        <v>357</v>
      </c>
      <c r="I217" s="159">
        <v>9197.19</v>
      </c>
      <c r="J217" s="159">
        <v>4183.8999999999996</v>
      </c>
      <c r="K217" s="159" t="s">
        <v>356</v>
      </c>
      <c r="L217" s="159">
        <v>4660.4799999999996</v>
      </c>
      <c r="M217" s="158" t="s">
        <v>1365</v>
      </c>
      <c r="N217" s="158" t="s">
        <v>1395</v>
      </c>
      <c r="O217" s="64"/>
      <c r="P217" s="64"/>
      <c r="Q217" s="64"/>
      <c r="R217" s="64"/>
      <c r="S217" s="64"/>
    </row>
    <row r="218" spans="1:19" ht="72" x14ac:dyDescent="0.2">
      <c r="A218" s="155">
        <v>149</v>
      </c>
      <c r="B218" s="156" t="s">
        <v>348</v>
      </c>
      <c r="C218" s="156" t="s">
        <v>347</v>
      </c>
      <c r="D218" s="157" t="s">
        <v>355</v>
      </c>
      <c r="E218" s="158">
        <v>548.29999999999995</v>
      </c>
      <c r="F218" s="158"/>
      <c r="G218" s="158">
        <v>548.29999999999995</v>
      </c>
      <c r="H218" s="158" t="s">
        <v>345</v>
      </c>
      <c r="I218" s="159">
        <v>-4633.6899999999996</v>
      </c>
      <c r="J218" s="159"/>
      <c r="K218" s="159"/>
      <c r="L218" s="159">
        <v>-4633.6899999999996</v>
      </c>
      <c r="M218" s="158"/>
      <c r="N218" s="158"/>
      <c r="O218" s="64"/>
      <c r="P218" s="64"/>
      <c r="Q218" s="64"/>
      <c r="R218" s="64"/>
      <c r="S218" s="64"/>
    </row>
    <row r="219" spans="1:19" ht="72" x14ac:dyDescent="0.2">
      <c r="A219" s="155">
        <v>150</v>
      </c>
      <c r="B219" s="156" t="s">
        <v>344</v>
      </c>
      <c r="C219" s="156" t="s">
        <v>343</v>
      </c>
      <c r="D219" s="157">
        <v>1.4790000000000001</v>
      </c>
      <c r="E219" s="158">
        <v>519.79999999999995</v>
      </c>
      <c r="F219" s="158"/>
      <c r="G219" s="158">
        <v>519.79999999999995</v>
      </c>
      <c r="H219" s="158" t="s">
        <v>342</v>
      </c>
      <c r="I219" s="159">
        <v>4214.32</v>
      </c>
      <c r="J219" s="159"/>
      <c r="K219" s="159"/>
      <c r="L219" s="159">
        <v>4214.32</v>
      </c>
      <c r="M219" s="158"/>
      <c r="N219" s="158"/>
      <c r="O219" s="64"/>
      <c r="P219" s="64"/>
      <c r="Q219" s="64"/>
      <c r="R219" s="64"/>
      <c r="S219" s="64"/>
    </row>
    <row r="220" spans="1:19" ht="168" x14ac:dyDescent="0.2">
      <c r="A220" s="155">
        <v>151</v>
      </c>
      <c r="B220" s="156" t="s">
        <v>354</v>
      </c>
      <c r="C220" s="156" t="s">
        <v>1396</v>
      </c>
      <c r="D220" s="157" t="s">
        <v>353</v>
      </c>
      <c r="E220" s="158" t="s">
        <v>352</v>
      </c>
      <c r="F220" s="158" t="s">
        <v>351</v>
      </c>
      <c r="G220" s="158">
        <v>559.26</v>
      </c>
      <c r="H220" s="158" t="s">
        <v>350</v>
      </c>
      <c r="I220" s="159">
        <v>2544.9899999999998</v>
      </c>
      <c r="J220" s="159">
        <v>105.9</v>
      </c>
      <c r="K220" s="159" t="s">
        <v>349</v>
      </c>
      <c r="L220" s="159">
        <v>2316.86</v>
      </c>
      <c r="M220" s="158" t="s">
        <v>1373</v>
      </c>
      <c r="N220" s="158" t="s">
        <v>1397</v>
      </c>
      <c r="O220" s="64"/>
      <c r="P220" s="64"/>
      <c r="Q220" s="64"/>
      <c r="R220" s="64"/>
      <c r="S220" s="64"/>
    </row>
    <row r="221" spans="1:19" ht="72" x14ac:dyDescent="0.2">
      <c r="A221" s="155">
        <v>152</v>
      </c>
      <c r="B221" s="156" t="s">
        <v>348</v>
      </c>
      <c r="C221" s="156" t="s">
        <v>347</v>
      </c>
      <c r="D221" s="157" t="s">
        <v>346</v>
      </c>
      <c r="E221" s="158">
        <v>548.29999999999995</v>
      </c>
      <c r="F221" s="158"/>
      <c r="G221" s="158">
        <v>548.29999999999995</v>
      </c>
      <c r="H221" s="158" t="s">
        <v>345</v>
      </c>
      <c r="I221" s="159">
        <v>-2316.85</v>
      </c>
      <c r="J221" s="159"/>
      <c r="K221" s="159"/>
      <c r="L221" s="159">
        <v>-2316.85</v>
      </c>
      <c r="M221" s="158"/>
      <c r="N221" s="158"/>
      <c r="O221" s="64"/>
      <c r="P221" s="64"/>
      <c r="Q221" s="64"/>
      <c r="R221" s="64"/>
      <c r="S221" s="64"/>
    </row>
    <row r="222" spans="1:19" ht="72" x14ac:dyDescent="0.2">
      <c r="A222" s="160">
        <v>153</v>
      </c>
      <c r="B222" s="161" t="s">
        <v>344</v>
      </c>
      <c r="C222" s="161" t="s">
        <v>343</v>
      </c>
      <c r="D222" s="162">
        <v>0.73950000000000005</v>
      </c>
      <c r="E222" s="163">
        <v>519.79999999999995</v>
      </c>
      <c r="F222" s="163"/>
      <c r="G222" s="163">
        <v>519.79999999999995</v>
      </c>
      <c r="H222" s="163" t="s">
        <v>342</v>
      </c>
      <c r="I222" s="164">
        <v>2107.16</v>
      </c>
      <c r="J222" s="164"/>
      <c r="K222" s="164"/>
      <c r="L222" s="164">
        <v>2107.16</v>
      </c>
      <c r="M222" s="163"/>
      <c r="N222" s="163"/>
      <c r="O222" s="64"/>
      <c r="P222" s="64"/>
      <c r="Q222" s="64"/>
      <c r="R222" s="64"/>
      <c r="S222" s="64"/>
    </row>
    <row r="223" spans="1:19" ht="36" x14ac:dyDescent="0.2">
      <c r="A223" s="110" t="s">
        <v>51</v>
      </c>
      <c r="B223" s="111"/>
      <c r="C223" s="111"/>
      <c r="D223" s="111"/>
      <c r="E223" s="111"/>
      <c r="F223" s="111"/>
      <c r="G223" s="111"/>
      <c r="H223" s="111"/>
      <c r="I223" s="159">
        <v>206889.16</v>
      </c>
      <c r="J223" s="159">
        <v>51130.94</v>
      </c>
      <c r="K223" s="159" t="s">
        <v>341</v>
      </c>
      <c r="L223" s="159">
        <v>144188.85</v>
      </c>
      <c r="M223" s="158"/>
      <c r="N223" s="158" t="s">
        <v>1398</v>
      </c>
      <c r="O223" s="64"/>
      <c r="P223" s="64"/>
      <c r="Q223" s="64"/>
      <c r="R223" s="64"/>
      <c r="S223" s="64"/>
    </row>
    <row r="224" spans="1:19" ht="36" customHeight="1" x14ac:dyDescent="0.2">
      <c r="A224" s="110" t="s">
        <v>45</v>
      </c>
      <c r="B224" s="111"/>
      <c r="C224" s="111"/>
      <c r="D224" s="111"/>
      <c r="E224" s="111"/>
      <c r="F224" s="111"/>
      <c r="G224" s="111"/>
      <c r="H224" s="111"/>
      <c r="I224" s="159">
        <v>56536.959999999999</v>
      </c>
      <c r="J224" s="159"/>
      <c r="K224" s="159"/>
      <c r="L224" s="159"/>
      <c r="M224" s="158"/>
      <c r="N224" s="158"/>
      <c r="O224" s="64"/>
      <c r="P224" s="64"/>
      <c r="Q224" s="64"/>
      <c r="R224" s="64"/>
      <c r="S224" s="64"/>
    </row>
    <row r="225" spans="1:19" ht="12.75" customHeight="1" x14ac:dyDescent="0.2">
      <c r="A225" s="110" t="s">
        <v>44</v>
      </c>
      <c r="B225" s="111"/>
      <c r="C225" s="111"/>
      <c r="D225" s="111"/>
      <c r="E225" s="111"/>
      <c r="F225" s="111"/>
      <c r="G225" s="111"/>
      <c r="H225" s="111"/>
      <c r="I225" s="159">
        <v>32558.25</v>
      </c>
      <c r="J225" s="159"/>
      <c r="K225" s="159"/>
      <c r="L225" s="159"/>
      <c r="M225" s="158"/>
      <c r="N225" s="158"/>
      <c r="O225" s="64"/>
      <c r="P225" s="64"/>
      <c r="Q225" s="64"/>
      <c r="R225" s="64"/>
      <c r="S225" s="64"/>
    </row>
    <row r="226" spans="1:19" ht="12.75" customHeight="1" x14ac:dyDescent="0.2">
      <c r="A226" s="112" t="s">
        <v>340</v>
      </c>
      <c r="B226" s="113"/>
      <c r="C226" s="113"/>
      <c r="D226" s="113"/>
      <c r="E226" s="113"/>
      <c r="F226" s="113"/>
      <c r="G226" s="113"/>
      <c r="H226" s="113"/>
      <c r="I226" s="165">
        <v>295984.37</v>
      </c>
      <c r="J226" s="165"/>
      <c r="K226" s="165"/>
      <c r="L226" s="165"/>
      <c r="M226" s="166"/>
      <c r="N226" s="166" t="s">
        <v>1398</v>
      </c>
      <c r="O226" s="64"/>
      <c r="P226" s="64"/>
      <c r="Q226" s="64"/>
      <c r="R226" s="64"/>
      <c r="S226" s="64"/>
    </row>
    <row r="227" spans="1:19" ht="36" customHeight="1" x14ac:dyDescent="0.2">
      <c r="A227" s="114" t="s">
        <v>339</v>
      </c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64"/>
      <c r="P227" s="64"/>
      <c r="Q227" s="64"/>
      <c r="R227" s="64"/>
      <c r="S227" s="64"/>
    </row>
    <row r="228" spans="1:19" ht="17.850000000000001" customHeight="1" x14ac:dyDescent="0.2">
      <c r="A228" s="155">
        <v>154</v>
      </c>
      <c r="B228" s="156" t="s">
        <v>338</v>
      </c>
      <c r="C228" s="156" t="s">
        <v>1399</v>
      </c>
      <c r="D228" s="157">
        <v>18.7</v>
      </c>
      <c r="E228" s="158" t="s">
        <v>337</v>
      </c>
      <c r="F228" s="158"/>
      <c r="G228" s="158"/>
      <c r="H228" s="158" t="s">
        <v>336</v>
      </c>
      <c r="I228" s="159">
        <v>2639.13</v>
      </c>
      <c r="J228" s="159">
        <v>2639.13</v>
      </c>
      <c r="K228" s="159"/>
      <c r="L228" s="159"/>
      <c r="M228" s="158">
        <v>1.0349999999999999</v>
      </c>
      <c r="N228" s="158">
        <v>19.350000000000001</v>
      </c>
      <c r="O228" s="64"/>
      <c r="P228" s="64"/>
      <c r="Q228" s="64"/>
      <c r="R228" s="64"/>
      <c r="S228" s="64"/>
    </row>
    <row r="229" spans="1:19" ht="132" x14ac:dyDescent="0.2">
      <c r="A229" s="155">
        <v>155</v>
      </c>
      <c r="B229" s="156" t="s">
        <v>335</v>
      </c>
      <c r="C229" s="156" t="s">
        <v>1400</v>
      </c>
      <c r="D229" s="157">
        <v>18.7</v>
      </c>
      <c r="E229" s="158" t="s">
        <v>334</v>
      </c>
      <c r="F229" s="158">
        <v>0.31</v>
      </c>
      <c r="G229" s="158"/>
      <c r="H229" s="158" t="s">
        <v>333</v>
      </c>
      <c r="I229" s="159">
        <v>322.76</v>
      </c>
      <c r="J229" s="159">
        <v>293.39999999999998</v>
      </c>
      <c r="K229" s="159">
        <v>29.36</v>
      </c>
      <c r="L229" s="159"/>
      <c r="M229" s="158">
        <v>0.115</v>
      </c>
      <c r="N229" s="158">
        <v>2.15</v>
      </c>
      <c r="O229" s="64"/>
      <c r="P229" s="64"/>
      <c r="Q229" s="64"/>
      <c r="R229" s="64"/>
      <c r="S229" s="64"/>
    </row>
    <row r="230" spans="1:19" ht="144" x14ac:dyDescent="0.2">
      <c r="A230" s="155">
        <v>156</v>
      </c>
      <c r="B230" s="156" t="s">
        <v>332</v>
      </c>
      <c r="C230" s="156" t="s">
        <v>1401</v>
      </c>
      <c r="D230" s="157" t="s">
        <v>331</v>
      </c>
      <c r="E230" s="158" t="s">
        <v>330</v>
      </c>
      <c r="F230" s="158" t="s">
        <v>329</v>
      </c>
      <c r="G230" s="158">
        <v>222.44</v>
      </c>
      <c r="H230" s="158" t="s">
        <v>328</v>
      </c>
      <c r="I230" s="159">
        <v>596.30999999999995</v>
      </c>
      <c r="J230" s="159">
        <v>272.83999999999997</v>
      </c>
      <c r="K230" s="159" t="s">
        <v>327</v>
      </c>
      <c r="L230" s="159">
        <v>317.73</v>
      </c>
      <c r="M230" s="158" t="s">
        <v>1402</v>
      </c>
      <c r="N230" s="158">
        <v>1.95</v>
      </c>
      <c r="O230" s="64"/>
      <c r="P230" s="64"/>
      <c r="Q230" s="64"/>
      <c r="R230" s="64"/>
      <c r="S230" s="64"/>
    </row>
    <row r="231" spans="1:19" ht="156" x14ac:dyDescent="0.2">
      <c r="A231" s="155">
        <v>157</v>
      </c>
      <c r="B231" s="156" t="s">
        <v>326</v>
      </c>
      <c r="C231" s="156" t="s">
        <v>1403</v>
      </c>
      <c r="D231" s="157" t="s">
        <v>325</v>
      </c>
      <c r="E231" s="158" t="s">
        <v>324</v>
      </c>
      <c r="F231" s="158" t="s">
        <v>323</v>
      </c>
      <c r="G231" s="158">
        <v>2356.5</v>
      </c>
      <c r="H231" s="158" t="s">
        <v>322</v>
      </c>
      <c r="I231" s="159">
        <v>1404.47</v>
      </c>
      <c r="J231" s="159">
        <v>217.54</v>
      </c>
      <c r="K231" s="159" t="s">
        <v>321</v>
      </c>
      <c r="L231" s="159">
        <v>1152.75</v>
      </c>
      <c r="M231" s="158" t="s">
        <v>1404</v>
      </c>
      <c r="N231" s="158" t="s">
        <v>320</v>
      </c>
      <c r="O231" s="64"/>
      <c r="P231" s="64"/>
      <c r="Q231" s="64"/>
      <c r="R231" s="64"/>
      <c r="S231" s="64"/>
    </row>
    <row r="232" spans="1:19" ht="72" x14ac:dyDescent="0.2">
      <c r="A232" s="155">
        <v>158</v>
      </c>
      <c r="B232" s="156" t="s">
        <v>319</v>
      </c>
      <c r="C232" s="156" t="s">
        <v>318</v>
      </c>
      <c r="D232" s="157" t="s">
        <v>317</v>
      </c>
      <c r="E232" s="158">
        <v>75000</v>
      </c>
      <c r="F232" s="158"/>
      <c r="G232" s="158">
        <v>75000</v>
      </c>
      <c r="H232" s="158" t="s">
        <v>316</v>
      </c>
      <c r="I232" s="159">
        <v>-1045.17</v>
      </c>
      <c r="J232" s="159"/>
      <c r="K232" s="159"/>
      <c r="L232" s="159">
        <v>-1045.17</v>
      </c>
      <c r="M232" s="158"/>
      <c r="N232" s="158"/>
      <c r="O232" s="64"/>
      <c r="P232" s="64"/>
      <c r="Q232" s="64"/>
      <c r="R232" s="64"/>
      <c r="S232" s="64"/>
    </row>
    <row r="233" spans="1:19" ht="72" x14ac:dyDescent="0.2">
      <c r="A233" s="155">
        <v>159</v>
      </c>
      <c r="B233" s="156" t="s">
        <v>315</v>
      </c>
      <c r="C233" s="156" t="s">
        <v>314</v>
      </c>
      <c r="D233" s="157" t="s">
        <v>313</v>
      </c>
      <c r="E233" s="158">
        <v>67872</v>
      </c>
      <c r="F233" s="158"/>
      <c r="G233" s="158">
        <v>67872</v>
      </c>
      <c r="H233" s="158" t="s">
        <v>312</v>
      </c>
      <c r="I233" s="159">
        <v>-26.3</v>
      </c>
      <c r="J233" s="159"/>
      <c r="K233" s="159"/>
      <c r="L233" s="159">
        <v>-26.3</v>
      </c>
      <c r="M233" s="158"/>
      <c r="N233" s="158"/>
      <c r="O233" s="64"/>
      <c r="P233" s="64"/>
      <c r="Q233" s="64"/>
      <c r="R233" s="64"/>
      <c r="S233" s="64"/>
    </row>
    <row r="234" spans="1:19" ht="72" x14ac:dyDescent="0.2">
      <c r="A234" s="155">
        <v>160</v>
      </c>
      <c r="B234" s="156" t="s">
        <v>311</v>
      </c>
      <c r="C234" s="156" t="s">
        <v>310</v>
      </c>
      <c r="D234" s="157" t="s">
        <v>309</v>
      </c>
      <c r="E234" s="158">
        <v>8897</v>
      </c>
      <c r="F234" s="158"/>
      <c r="G234" s="158">
        <v>8897</v>
      </c>
      <c r="H234" s="158" t="s">
        <v>308</v>
      </c>
      <c r="I234" s="159">
        <v>-78.650000000000006</v>
      </c>
      <c r="J234" s="159"/>
      <c r="K234" s="159"/>
      <c r="L234" s="159">
        <v>-78.650000000000006</v>
      </c>
      <c r="M234" s="158"/>
      <c r="N234" s="158"/>
      <c r="O234" s="64"/>
      <c r="P234" s="64"/>
      <c r="Q234" s="64"/>
      <c r="R234" s="64"/>
      <c r="S234" s="64"/>
    </row>
    <row r="235" spans="1:19" ht="48" x14ac:dyDescent="0.2">
      <c r="A235" s="160">
        <v>161</v>
      </c>
      <c r="B235" s="161" t="s">
        <v>307</v>
      </c>
      <c r="C235" s="161" t="s">
        <v>1405</v>
      </c>
      <c r="D235" s="162" t="s">
        <v>306</v>
      </c>
      <c r="E235" s="163">
        <v>57.59</v>
      </c>
      <c r="F235" s="163"/>
      <c r="G235" s="163">
        <v>57.59</v>
      </c>
      <c r="H235" s="163" t="s">
        <v>1298</v>
      </c>
      <c r="I235" s="164">
        <v>6552.27</v>
      </c>
      <c r="J235" s="164"/>
      <c r="K235" s="164"/>
      <c r="L235" s="164">
        <v>6552.27</v>
      </c>
      <c r="M235" s="163"/>
      <c r="N235" s="163"/>
      <c r="O235" s="64"/>
      <c r="P235" s="64"/>
      <c r="Q235" s="64"/>
      <c r="R235" s="64"/>
      <c r="S235" s="64"/>
    </row>
    <row r="236" spans="1:19" ht="36" x14ac:dyDescent="0.2">
      <c r="A236" s="110" t="s">
        <v>51</v>
      </c>
      <c r="B236" s="111"/>
      <c r="C236" s="111"/>
      <c r="D236" s="111"/>
      <c r="E236" s="111"/>
      <c r="F236" s="111"/>
      <c r="G236" s="111"/>
      <c r="H236" s="111"/>
      <c r="I236" s="159">
        <v>10364.82</v>
      </c>
      <c r="J236" s="159">
        <v>3422.91</v>
      </c>
      <c r="K236" s="159" t="s">
        <v>304</v>
      </c>
      <c r="L236" s="159">
        <v>6872.63</v>
      </c>
      <c r="M236" s="158"/>
      <c r="N236" s="158" t="s">
        <v>294</v>
      </c>
      <c r="O236" s="64"/>
      <c r="P236" s="64"/>
      <c r="Q236" s="64"/>
      <c r="R236" s="64"/>
      <c r="S236" s="64"/>
    </row>
    <row r="237" spans="1:19" ht="36" customHeight="1" x14ac:dyDescent="0.2">
      <c r="A237" s="110" t="s">
        <v>45</v>
      </c>
      <c r="B237" s="111"/>
      <c r="C237" s="111"/>
      <c r="D237" s="111"/>
      <c r="E237" s="111"/>
      <c r="F237" s="111"/>
      <c r="G237" s="111"/>
      <c r="H237" s="111"/>
      <c r="I237" s="159">
        <v>2636.63</v>
      </c>
      <c r="J237" s="159"/>
      <c r="K237" s="159"/>
      <c r="L237" s="159"/>
      <c r="M237" s="158"/>
      <c r="N237" s="158"/>
      <c r="O237" s="64"/>
      <c r="P237" s="64"/>
      <c r="Q237" s="64"/>
      <c r="R237" s="64"/>
      <c r="S237" s="64"/>
    </row>
    <row r="238" spans="1:19" ht="12.75" customHeight="1" x14ac:dyDescent="0.2">
      <c r="A238" s="110" t="s">
        <v>44</v>
      </c>
      <c r="B238" s="111"/>
      <c r="C238" s="111"/>
      <c r="D238" s="111"/>
      <c r="E238" s="111"/>
      <c r="F238" s="111"/>
      <c r="G238" s="111"/>
      <c r="H238" s="111"/>
      <c r="I238" s="159">
        <v>1917.55</v>
      </c>
      <c r="J238" s="159"/>
      <c r="K238" s="159"/>
      <c r="L238" s="159"/>
      <c r="M238" s="158"/>
      <c r="N238" s="158"/>
      <c r="O238" s="64"/>
      <c r="P238" s="64"/>
      <c r="Q238" s="64"/>
      <c r="R238" s="64"/>
      <c r="S238" s="64"/>
    </row>
    <row r="239" spans="1:19" ht="12.75" customHeight="1" x14ac:dyDescent="0.2">
      <c r="A239" s="112" t="s">
        <v>303</v>
      </c>
      <c r="B239" s="113"/>
      <c r="C239" s="113"/>
      <c r="D239" s="113"/>
      <c r="E239" s="113"/>
      <c r="F239" s="113"/>
      <c r="G239" s="113"/>
      <c r="H239" s="113"/>
      <c r="I239" s="165">
        <v>14919</v>
      </c>
      <c r="J239" s="165"/>
      <c r="K239" s="165"/>
      <c r="L239" s="165"/>
      <c r="M239" s="166"/>
      <c r="N239" s="166" t="s">
        <v>294</v>
      </c>
      <c r="O239" s="64"/>
      <c r="P239" s="64"/>
      <c r="Q239" s="64"/>
      <c r="R239" s="64"/>
      <c r="S239" s="64"/>
    </row>
    <row r="240" spans="1:19" ht="36" customHeight="1" x14ac:dyDescent="0.2">
      <c r="A240" s="106" t="s">
        <v>47</v>
      </c>
      <c r="B240" s="102"/>
      <c r="C240" s="102"/>
      <c r="D240" s="102"/>
      <c r="E240" s="102"/>
      <c r="F240" s="102"/>
      <c r="G240" s="102"/>
      <c r="H240" s="102"/>
      <c r="I240" s="169">
        <v>2053150.98</v>
      </c>
      <c r="J240" s="169">
        <v>387540.63</v>
      </c>
      <c r="K240" s="169" t="s">
        <v>1406</v>
      </c>
      <c r="L240" s="169">
        <v>1408857.04</v>
      </c>
      <c r="M240" s="170"/>
      <c r="N240" s="170" t="s">
        <v>1407</v>
      </c>
      <c r="O240" s="64"/>
      <c r="P240" s="64"/>
      <c r="Q240" s="64"/>
      <c r="R240" s="64"/>
      <c r="S240" s="64"/>
    </row>
    <row r="241" spans="1:19" ht="12.75" customHeight="1" x14ac:dyDescent="0.2">
      <c r="A241" s="106" t="s">
        <v>45</v>
      </c>
      <c r="B241" s="102"/>
      <c r="C241" s="102"/>
      <c r="D241" s="102"/>
      <c r="E241" s="102"/>
      <c r="F241" s="102"/>
      <c r="G241" s="102"/>
      <c r="H241" s="102"/>
      <c r="I241" s="169">
        <v>448438.02</v>
      </c>
      <c r="J241" s="169"/>
      <c r="K241" s="169"/>
      <c r="L241" s="169"/>
      <c r="M241" s="170"/>
      <c r="N241" s="170"/>
      <c r="O241" s="64"/>
      <c r="P241" s="64"/>
      <c r="Q241" s="64"/>
      <c r="R241" s="64"/>
      <c r="S241" s="64"/>
    </row>
    <row r="242" spans="1:19" ht="12.75" customHeight="1" x14ac:dyDescent="0.2">
      <c r="A242" s="106" t="s">
        <v>44</v>
      </c>
      <c r="B242" s="102"/>
      <c r="C242" s="102"/>
      <c r="D242" s="102"/>
      <c r="E242" s="102"/>
      <c r="F242" s="102"/>
      <c r="G242" s="102"/>
      <c r="H242" s="102"/>
      <c r="I242" s="169">
        <v>272132.14</v>
      </c>
      <c r="J242" s="169"/>
      <c r="K242" s="169"/>
      <c r="L242" s="169"/>
      <c r="M242" s="170"/>
      <c r="N242" s="170"/>
      <c r="O242" s="64"/>
      <c r="P242" s="64"/>
      <c r="Q242" s="64"/>
      <c r="R242" s="64"/>
      <c r="S242" s="64"/>
    </row>
    <row r="243" spans="1:19" ht="12.75" customHeight="1" x14ac:dyDescent="0.2">
      <c r="A243" s="109" t="s">
        <v>43</v>
      </c>
      <c r="B243" s="101"/>
      <c r="C243" s="101"/>
      <c r="D243" s="101"/>
      <c r="E243" s="101"/>
      <c r="F243" s="101"/>
      <c r="G243" s="101"/>
      <c r="H243" s="101"/>
      <c r="I243" s="171"/>
      <c r="J243" s="171"/>
      <c r="K243" s="171"/>
      <c r="L243" s="171"/>
      <c r="M243" s="172"/>
      <c r="N243" s="172"/>
      <c r="O243" s="64"/>
      <c r="P243" s="64"/>
      <c r="Q243" s="64"/>
      <c r="R243" s="64"/>
      <c r="S243" s="64"/>
    </row>
    <row r="244" spans="1:19" ht="42" customHeight="1" x14ac:dyDescent="0.2">
      <c r="A244" s="106" t="s">
        <v>302</v>
      </c>
      <c r="B244" s="102"/>
      <c r="C244" s="102"/>
      <c r="D244" s="102"/>
      <c r="E244" s="102"/>
      <c r="F244" s="102"/>
      <c r="G244" s="102"/>
      <c r="H244" s="102"/>
      <c r="I244" s="169">
        <v>1851371.93</v>
      </c>
      <c r="J244" s="169"/>
      <c r="K244" s="169"/>
      <c r="L244" s="169"/>
      <c r="M244" s="170"/>
      <c r="N244" s="170" t="s">
        <v>1408</v>
      </c>
      <c r="O244" s="64"/>
      <c r="P244" s="64"/>
      <c r="Q244" s="64"/>
      <c r="R244" s="64"/>
      <c r="S244" s="64"/>
    </row>
    <row r="245" spans="1:19" ht="36" customHeight="1" x14ac:dyDescent="0.2">
      <c r="A245" s="106" t="s">
        <v>301</v>
      </c>
      <c r="B245" s="102"/>
      <c r="C245" s="102"/>
      <c r="D245" s="102"/>
      <c r="E245" s="102"/>
      <c r="F245" s="102"/>
      <c r="G245" s="102"/>
      <c r="H245" s="102"/>
      <c r="I245" s="169">
        <v>20227.71</v>
      </c>
      <c r="J245" s="169"/>
      <c r="K245" s="169"/>
      <c r="L245" s="169"/>
      <c r="M245" s="170"/>
      <c r="N245" s="170" t="s">
        <v>1409</v>
      </c>
      <c r="O245" s="64"/>
      <c r="P245" s="64"/>
      <c r="Q245" s="64"/>
      <c r="R245" s="64"/>
      <c r="S245" s="64"/>
    </row>
    <row r="246" spans="1:19" ht="14.25" customHeight="1" x14ac:dyDescent="0.2">
      <c r="A246" s="106" t="s">
        <v>38</v>
      </c>
      <c r="B246" s="102"/>
      <c r="C246" s="102"/>
      <c r="D246" s="102"/>
      <c r="E246" s="102"/>
      <c r="F246" s="102"/>
      <c r="G246" s="102"/>
      <c r="H246" s="102"/>
      <c r="I246" s="169">
        <v>69921.11</v>
      </c>
      <c r="J246" s="169"/>
      <c r="K246" s="169"/>
      <c r="L246" s="169"/>
      <c r="M246" s="170"/>
      <c r="N246" s="170"/>
      <c r="O246" s="64"/>
      <c r="P246" s="64"/>
      <c r="Q246" s="64"/>
      <c r="R246" s="64"/>
      <c r="S246" s="64"/>
    </row>
    <row r="247" spans="1:19" ht="12.75" customHeight="1" x14ac:dyDescent="0.2">
      <c r="A247" s="106" t="s">
        <v>37</v>
      </c>
      <c r="B247" s="102"/>
      <c r="C247" s="102"/>
      <c r="D247" s="102"/>
      <c r="E247" s="102"/>
      <c r="F247" s="102"/>
      <c r="G247" s="102"/>
      <c r="H247" s="102"/>
      <c r="I247" s="169">
        <v>38133.410000000003</v>
      </c>
      <c r="J247" s="169"/>
      <c r="K247" s="169"/>
      <c r="L247" s="169"/>
      <c r="M247" s="170"/>
      <c r="N247" s="170"/>
      <c r="O247" s="64"/>
      <c r="P247" s="64"/>
      <c r="Q247" s="64"/>
      <c r="R247" s="64"/>
      <c r="S247" s="64"/>
    </row>
    <row r="248" spans="1:19" ht="42.75" customHeight="1" x14ac:dyDescent="0.2">
      <c r="A248" s="106" t="s">
        <v>300</v>
      </c>
      <c r="B248" s="102"/>
      <c r="C248" s="102"/>
      <c r="D248" s="102"/>
      <c r="E248" s="102"/>
      <c r="F248" s="102"/>
      <c r="G248" s="102"/>
      <c r="H248" s="102"/>
      <c r="I248" s="169">
        <v>382316.52</v>
      </c>
      <c r="J248" s="169"/>
      <c r="K248" s="169"/>
      <c r="L248" s="169"/>
      <c r="M248" s="170"/>
      <c r="N248" s="170" t="s">
        <v>1410</v>
      </c>
      <c r="O248" s="64"/>
      <c r="P248" s="64"/>
      <c r="Q248" s="64"/>
      <c r="R248" s="64"/>
      <c r="S248" s="64"/>
    </row>
    <row r="249" spans="1:19" ht="15" customHeight="1" x14ac:dyDescent="0.2">
      <c r="A249" s="106" t="s">
        <v>35</v>
      </c>
      <c r="B249" s="102"/>
      <c r="C249" s="102"/>
      <c r="D249" s="102"/>
      <c r="E249" s="102"/>
      <c r="F249" s="102"/>
      <c r="G249" s="102"/>
      <c r="H249" s="102"/>
      <c r="I249" s="169">
        <v>76538.009999999995</v>
      </c>
      <c r="J249" s="169"/>
      <c r="K249" s="169"/>
      <c r="L249" s="169"/>
      <c r="M249" s="170"/>
      <c r="N249" s="170"/>
      <c r="O249" s="64"/>
      <c r="P249" s="64"/>
      <c r="Q249" s="64"/>
      <c r="R249" s="64"/>
      <c r="S249" s="64"/>
    </row>
    <row r="250" spans="1:19" ht="45.75" customHeight="1" x14ac:dyDescent="0.2">
      <c r="A250" s="106" t="s">
        <v>299</v>
      </c>
      <c r="B250" s="102"/>
      <c r="C250" s="102"/>
      <c r="D250" s="102"/>
      <c r="E250" s="102"/>
      <c r="F250" s="102"/>
      <c r="G250" s="102"/>
      <c r="H250" s="102"/>
      <c r="I250" s="169">
        <v>17264.39</v>
      </c>
      <c r="J250" s="169"/>
      <c r="K250" s="169"/>
      <c r="L250" s="169"/>
      <c r="M250" s="170"/>
      <c r="N250" s="170" t="s">
        <v>1308</v>
      </c>
      <c r="O250" s="64"/>
      <c r="P250" s="64"/>
      <c r="Q250" s="64"/>
      <c r="R250" s="64"/>
      <c r="S250" s="64"/>
    </row>
    <row r="251" spans="1:19" ht="36" customHeight="1" x14ac:dyDescent="0.2">
      <c r="A251" s="106" t="s">
        <v>298</v>
      </c>
      <c r="B251" s="102"/>
      <c r="C251" s="102"/>
      <c r="D251" s="102"/>
      <c r="E251" s="102"/>
      <c r="F251" s="102"/>
      <c r="G251" s="102"/>
      <c r="H251" s="102"/>
      <c r="I251" s="169">
        <v>79017.289999999994</v>
      </c>
      <c r="J251" s="169"/>
      <c r="K251" s="169"/>
      <c r="L251" s="169"/>
      <c r="M251" s="170"/>
      <c r="N251" s="170" t="s">
        <v>1411</v>
      </c>
      <c r="O251" s="64"/>
      <c r="P251" s="64"/>
      <c r="Q251" s="64"/>
      <c r="R251" s="64"/>
      <c r="S251" s="64"/>
    </row>
    <row r="252" spans="1:19" ht="36" customHeight="1" x14ac:dyDescent="0.2">
      <c r="A252" s="106" t="s">
        <v>297</v>
      </c>
      <c r="B252" s="102"/>
      <c r="C252" s="102"/>
      <c r="D252" s="102"/>
      <c r="E252" s="102"/>
      <c r="F252" s="102"/>
      <c r="G252" s="102"/>
      <c r="H252" s="102"/>
      <c r="I252" s="169">
        <v>4636.72</v>
      </c>
      <c r="J252" s="169"/>
      <c r="K252" s="169"/>
      <c r="L252" s="169"/>
      <c r="M252" s="170"/>
      <c r="N252" s="170" t="s">
        <v>1341</v>
      </c>
      <c r="O252" s="64"/>
      <c r="P252" s="64"/>
      <c r="Q252" s="64"/>
      <c r="R252" s="64"/>
      <c r="S252" s="64"/>
    </row>
    <row r="253" spans="1:19" ht="36" customHeight="1" x14ac:dyDescent="0.2">
      <c r="A253" s="106" t="s">
        <v>296</v>
      </c>
      <c r="B253" s="102"/>
      <c r="C253" s="102"/>
      <c r="D253" s="102"/>
      <c r="E253" s="102"/>
      <c r="F253" s="102"/>
      <c r="G253" s="102"/>
      <c r="H253" s="102"/>
      <c r="I253" s="169">
        <v>218224.93</v>
      </c>
      <c r="J253" s="169"/>
      <c r="K253" s="169"/>
      <c r="L253" s="169"/>
      <c r="M253" s="170"/>
      <c r="N253" s="170" t="s">
        <v>1412</v>
      </c>
      <c r="O253" s="64"/>
      <c r="P253" s="64"/>
      <c r="Q253" s="64"/>
      <c r="R253" s="64"/>
      <c r="S253" s="64"/>
    </row>
    <row r="254" spans="1:19" ht="36" x14ac:dyDescent="0.2">
      <c r="A254" s="106" t="s">
        <v>295</v>
      </c>
      <c r="B254" s="102"/>
      <c r="C254" s="102"/>
      <c r="D254" s="102"/>
      <c r="E254" s="102"/>
      <c r="F254" s="102"/>
      <c r="G254" s="102"/>
      <c r="H254" s="102"/>
      <c r="I254" s="169">
        <v>9516.85</v>
      </c>
      <c r="J254" s="169"/>
      <c r="K254" s="169"/>
      <c r="L254" s="169"/>
      <c r="M254" s="170"/>
      <c r="N254" s="170" t="s">
        <v>294</v>
      </c>
      <c r="O254" s="64"/>
      <c r="P254" s="64"/>
      <c r="Q254" s="64"/>
      <c r="R254" s="64"/>
      <c r="S254" s="64"/>
    </row>
    <row r="255" spans="1:19" ht="15.75" customHeight="1" x14ac:dyDescent="0.2">
      <c r="A255" s="106" t="s">
        <v>1413</v>
      </c>
      <c r="B255" s="102"/>
      <c r="C255" s="102"/>
      <c r="D255" s="102"/>
      <c r="E255" s="102"/>
      <c r="F255" s="102"/>
      <c r="G255" s="102"/>
      <c r="H255" s="102"/>
      <c r="I255" s="169">
        <v>6552.27</v>
      </c>
      <c r="J255" s="169"/>
      <c r="K255" s="169"/>
      <c r="L255" s="169"/>
      <c r="M255" s="170"/>
      <c r="N255" s="170"/>
      <c r="O255" s="64"/>
      <c r="P255" s="64"/>
      <c r="Q255" s="64"/>
      <c r="R255" s="64"/>
      <c r="S255" s="64"/>
    </row>
    <row r="256" spans="1:19" ht="40.5" customHeight="1" x14ac:dyDescent="0.2">
      <c r="A256" s="107" t="s">
        <v>34</v>
      </c>
      <c r="B256" s="108"/>
      <c r="C256" s="108"/>
      <c r="D256" s="108"/>
      <c r="E256" s="108"/>
      <c r="F256" s="108"/>
      <c r="G256" s="108"/>
      <c r="H256" s="108"/>
      <c r="I256" s="90">
        <v>2773721.14</v>
      </c>
      <c r="J256" s="90"/>
      <c r="K256" s="90"/>
      <c r="L256" s="90"/>
      <c r="M256" s="91"/>
      <c r="N256" s="91" t="s">
        <v>1407</v>
      </c>
      <c r="O256" s="64"/>
      <c r="P256" s="64"/>
      <c r="Q256" s="64"/>
      <c r="R256" s="64"/>
      <c r="S256" s="64"/>
    </row>
    <row r="257" spans="1:19" ht="12.75" x14ac:dyDescent="0.2">
      <c r="A257" s="106" t="s">
        <v>33</v>
      </c>
      <c r="B257" s="102"/>
      <c r="C257" s="102"/>
      <c r="D257" s="102"/>
      <c r="E257" s="102"/>
      <c r="F257" s="102"/>
      <c r="G257" s="102"/>
      <c r="H257" s="102"/>
      <c r="I257" s="169"/>
      <c r="J257" s="169"/>
      <c r="K257" s="169"/>
      <c r="L257" s="169"/>
      <c r="M257" s="170"/>
      <c r="N257" s="170"/>
      <c r="O257" s="64"/>
      <c r="P257" s="64"/>
      <c r="Q257" s="64"/>
      <c r="R257" s="64"/>
      <c r="S257" s="64"/>
    </row>
    <row r="258" spans="1:19" ht="12.75" customHeight="1" x14ac:dyDescent="0.2">
      <c r="A258" s="106" t="s">
        <v>32</v>
      </c>
      <c r="B258" s="102"/>
      <c r="C258" s="102"/>
      <c r="D258" s="102"/>
      <c r="E258" s="102"/>
      <c r="F258" s="102"/>
      <c r="G258" s="102"/>
      <c r="H258" s="102"/>
      <c r="I258" s="169">
        <v>1408857.04</v>
      </c>
      <c r="J258" s="169"/>
      <c r="K258" s="169"/>
      <c r="L258" s="169"/>
      <c r="M258" s="170"/>
      <c r="N258" s="170"/>
      <c r="O258" s="64"/>
      <c r="P258" s="64"/>
      <c r="Q258" s="64"/>
      <c r="R258" s="64"/>
      <c r="S258" s="64"/>
    </row>
    <row r="259" spans="1:19" ht="12.75" customHeight="1" x14ac:dyDescent="0.2">
      <c r="A259" s="106" t="s">
        <v>31</v>
      </c>
      <c r="B259" s="102"/>
      <c r="C259" s="102"/>
      <c r="D259" s="102"/>
      <c r="E259" s="102"/>
      <c r="F259" s="102"/>
      <c r="G259" s="102"/>
      <c r="H259" s="102"/>
      <c r="I259" s="169">
        <v>256753.31</v>
      </c>
      <c r="J259" s="169"/>
      <c r="K259" s="169"/>
      <c r="L259" s="169"/>
      <c r="M259" s="170"/>
      <c r="N259" s="170"/>
      <c r="O259" s="64"/>
      <c r="P259" s="64"/>
      <c r="Q259" s="64"/>
      <c r="R259" s="64"/>
      <c r="S259" s="64"/>
    </row>
    <row r="260" spans="1:19" ht="12.75" customHeight="1" x14ac:dyDescent="0.2">
      <c r="A260" s="106" t="s">
        <v>30</v>
      </c>
      <c r="B260" s="102"/>
      <c r="C260" s="102"/>
      <c r="D260" s="102"/>
      <c r="E260" s="102"/>
      <c r="F260" s="102"/>
      <c r="G260" s="102"/>
      <c r="H260" s="102"/>
      <c r="I260" s="169">
        <v>417602.88</v>
      </c>
      <c r="J260" s="169"/>
      <c r="K260" s="169"/>
      <c r="L260" s="169"/>
      <c r="M260" s="170"/>
      <c r="N260" s="170"/>
      <c r="O260" s="64"/>
      <c r="P260" s="64"/>
      <c r="Q260" s="64"/>
      <c r="R260" s="64"/>
      <c r="S260" s="64"/>
    </row>
    <row r="261" spans="1:19" ht="12.75" customHeight="1" x14ac:dyDescent="0.2">
      <c r="A261" s="106" t="s">
        <v>29</v>
      </c>
      <c r="B261" s="102"/>
      <c r="C261" s="102"/>
      <c r="D261" s="102"/>
      <c r="E261" s="102"/>
      <c r="F261" s="102"/>
      <c r="G261" s="102"/>
      <c r="H261" s="102"/>
      <c r="I261" s="169">
        <v>448438.02</v>
      </c>
      <c r="J261" s="169"/>
      <c r="K261" s="169"/>
      <c r="L261" s="169"/>
      <c r="M261" s="170"/>
      <c r="N261" s="170"/>
      <c r="O261" s="64"/>
      <c r="P261" s="64"/>
      <c r="Q261" s="64"/>
      <c r="R261" s="64"/>
      <c r="S261" s="64"/>
    </row>
    <row r="262" spans="1:19" ht="12.75" customHeight="1" x14ac:dyDescent="0.2">
      <c r="A262" s="106" t="s">
        <v>28</v>
      </c>
      <c r="B262" s="102"/>
      <c r="C262" s="102"/>
      <c r="D262" s="102"/>
      <c r="E262" s="102"/>
      <c r="F262" s="102"/>
      <c r="G262" s="102"/>
      <c r="H262" s="102"/>
      <c r="I262" s="169">
        <v>272132.14</v>
      </c>
      <c r="J262" s="169"/>
      <c r="K262" s="169"/>
      <c r="L262" s="169"/>
      <c r="M262" s="170"/>
      <c r="N262" s="170"/>
      <c r="O262" s="64"/>
      <c r="P262" s="64"/>
      <c r="Q262" s="64"/>
      <c r="R262" s="64"/>
      <c r="S262" s="64"/>
    </row>
    <row r="263" spans="1:19" ht="12.75" customHeight="1" x14ac:dyDescent="0.2">
      <c r="A263" s="106" t="s">
        <v>27</v>
      </c>
      <c r="B263" s="102"/>
      <c r="C263" s="102"/>
      <c r="D263" s="102"/>
      <c r="E263" s="102"/>
      <c r="F263" s="102"/>
      <c r="G263" s="102"/>
      <c r="H263" s="102"/>
      <c r="I263" s="169">
        <v>499269.81</v>
      </c>
      <c r="J263" s="169"/>
      <c r="K263" s="169"/>
      <c r="L263" s="169"/>
      <c r="M263" s="170"/>
      <c r="N263" s="170"/>
      <c r="O263" s="64"/>
      <c r="P263" s="64"/>
      <c r="Q263" s="64"/>
      <c r="R263" s="64"/>
      <c r="S263" s="64"/>
    </row>
    <row r="264" spans="1:19" ht="12.75" customHeight="1" x14ac:dyDescent="0.2">
      <c r="A264" s="109" t="s">
        <v>26</v>
      </c>
      <c r="B264" s="101"/>
      <c r="C264" s="101"/>
      <c r="D264" s="101"/>
      <c r="E264" s="101"/>
      <c r="F264" s="101"/>
      <c r="G264" s="101"/>
      <c r="H264" s="101"/>
      <c r="I264" s="171">
        <v>3272990.95</v>
      </c>
      <c r="J264" s="171"/>
      <c r="K264" s="171"/>
      <c r="L264" s="171"/>
      <c r="M264" s="172"/>
      <c r="N264" s="172" t="s">
        <v>1407</v>
      </c>
      <c r="O264" s="64"/>
      <c r="P264" s="64"/>
      <c r="Q264" s="64"/>
      <c r="R264" s="64"/>
      <c r="S264" s="64"/>
    </row>
    <row r="265" spans="1:19" ht="17.25" customHeight="1" x14ac:dyDescent="0.2">
      <c r="A265" s="107" t="s">
        <v>293</v>
      </c>
      <c r="B265" s="108"/>
      <c r="C265" s="108"/>
      <c r="D265" s="108"/>
      <c r="E265" s="108"/>
      <c r="F265" s="108"/>
      <c r="G265" s="108"/>
      <c r="H265" s="108"/>
      <c r="I265" s="173">
        <v>186597.2</v>
      </c>
      <c r="J265" s="90"/>
      <c r="K265" s="90"/>
      <c r="L265" s="90"/>
      <c r="M265" s="91"/>
      <c r="N265" s="91"/>
      <c r="O265" s="64"/>
      <c r="P265" s="64"/>
      <c r="Q265" s="64"/>
      <c r="R265" s="64"/>
      <c r="S265" s="64"/>
    </row>
  </sheetData>
  <mergeCells count="111">
    <mergeCell ref="A29:N29"/>
    <mergeCell ref="A30:N30"/>
    <mergeCell ref="A38:N38"/>
    <mergeCell ref="A43:N43"/>
    <mergeCell ref="A48:N48"/>
    <mergeCell ref="A53:H53"/>
    <mergeCell ref="A141:N141"/>
    <mergeCell ref="A159:H159"/>
    <mergeCell ref="A160:H160"/>
    <mergeCell ref="A114:H114"/>
    <mergeCell ref="A115:H115"/>
    <mergeCell ref="A116:H116"/>
    <mergeCell ref="A117:H117"/>
    <mergeCell ref="A118:N118"/>
    <mergeCell ref="A137:H137"/>
    <mergeCell ref="A224:H224"/>
    <mergeCell ref="A225:H225"/>
    <mergeCell ref="A226:H226"/>
    <mergeCell ref="A227:N227"/>
    <mergeCell ref="A236:H236"/>
    <mergeCell ref="A237:H237"/>
    <mergeCell ref="A172:H172"/>
    <mergeCell ref="A173:H173"/>
    <mergeCell ref="A174:N174"/>
    <mergeCell ref="A175:N175"/>
    <mergeCell ref="A199:N199"/>
    <mergeCell ref="A223:H223"/>
    <mergeCell ref="H17:K17"/>
    <mergeCell ref="C23:C27"/>
    <mergeCell ref="M23:N25"/>
    <mergeCell ref="L18:M18"/>
    <mergeCell ref="L19:M19"/>
    <mergeCell ref="L17:M17"/>
    <mergeCell ref="A262:H262"/>
    <mergeCell ref="A263:H263"/>
    <mergeCell ref="A256:H256"/>
    <mergeCell ref="A257:H257"/>
    <mergeCell ref="A258:H258"/>
    <mergeCell ref="A259:H259"/>
    <mergeCell ref="A260:H260"/>
    <mergeCell ref="A261:H261"/>
    <mergeCell ref="A250:H250"/>
    <mergeCell ref="A251:H251"/>
    <mergeCell ref="A252:H252"/>
    <mergeCell ref="A253:H253"/>
    <mergeCell ref="A254:H254"/>
    <mergeCell ref="A255:H255"/>
    <mergeCell ref="A244:H244"/>
    <mergeCell ref="A245:H245"/>
    <mergeCell ref="A246:H246"/>
    <mergeCell ref="B11:M11"/>
    <mergeCell ref="B7:M7"/>
    <mergeCell ref="B13:M13"/>
    <mergeCell ref="B14:M14"/>
    <mergeCell ref="B8:M8"/>
    <mergeCell ref="B10:M10"/>
    <mergeCell ref="I12:J12"/>
    <mergeCell ref="G12:H12"/>
    <mergeCell ref="I25:I27"/>
    <mergeCell ref="J25:J27"/>
    <mergeCell ref="E26:E27"/>
    <mergeCell ref="F26:F27"/>
    <mergeCell ref="K26:K27"/>
    <mergeCell ref="H19:K19"/>
    <mergeCell ref="E24:G24"/>
    <mergeCell ref="M26:N26"/>
    <mergeCell ref="H23:H27"/>
    <mergeCell ref="C16:J16"/>
    <mergeCell ref="D23:D27"/>
    <mergeCell ref="H18:K18"/>
    <mergeCell ref="I24:L24"/>
    <mergeCell ref="A21:L21"/>
    <mergeCell ref="L25:L27"/>
    <mergeCell ref="G25:G27"/>
    <mergeCell ref="E23:G23"/>
    <mergeCell ref="I23:L23"/>
    <mergeCell ref="A23:A27"/>
    <mergeCell ref="B23:B27"/>
    <mergeCell ref="A18:D18"/>
    <mergeCell ref="A92:H92"/>
    <mergeCell ref="A93:H93"/>
    <mergeCell ref="A94:H94"/>
    <mergeCell ref="A95:H95"/>
    <mergeCell ref="A96:N96"/>
    <mergeCell ref="A113:H113"/>
    <mergeCell ref="A54:H54"/>
    <mergeCell ref="A55:H55"/>
    <mergeCell ref="A56:H56"/>
    <mergeCell ref="A57:N57"/>
    <mergeCell ref="A86:N86"/>
    <mergeCell ref="A91:H91"/>
    <mergeCell ref="A161:H161"/>
    <mergeCell ref="A162:H162"/>
    <mergeCell ref="A163:H163"/>
    <mergeCell ref="A164:N164"/>
    <mergeCell ref="A170:H170"/>
    <mergeCell ref="A171:H171"/>
    <mergeCell ref="A138:H138"/>
    <mergeCell ref="A139:H139"/>
    <mergeCell ref="A140:H140"/>
    <mergeCell ref="A247:H247"/>
    <mergeCell ref="A248:H248"/>
    <mergeCell ref="A249:H249"/>
    <mergeCell ref="A238:H238"/>
    <mergeCell ref="A239:H239"/>
    <mergeCell ref="A240:H240"/>
    <mergeCell ref="A241:H241"/>
    <mergeCell ref="A242:H242"/>
    <mergeCell ref="A243:H243"/>
    <mergeCell ref="A264:H264"/>
    <mergeCell ref="A265:H265"/>
  </mergeCells>
  <pageMargins left="0.39370078740157483" right="0.39370078740157483" top="0.59055118110236227" bottom="0.59055118110236227" header="0.39370078740157483" footer="0.39370078740157483"/>
  <pageSetup paperSize="9" scale="75" fitToHeight="10000" orientation="landscape" r:id="rId1"/>
  <headerFooter alignWithMargins="0">
    <oddHeader>&amp;LПК Гранд-Смета&amp;C&amp;P</oddHeader>
    <oddFooter>&amp;CСтраниц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102"/>
  <sheetViews>
    <sheetView showGridLines="0" view="pageBreakPreview" topLeftCell="A82" zoomScale="75" zoomScaleNormal="90" zoomScaleSheetLayoutView="75" workbookViewId="0">
      <selection activeCell="A87" sqref="A87:H87"/>
    </sheetView>
  </sheetViews>
  <sheetFormatPr defaultRowHeight="12" outlineLevelRow="1" x14ac:dyDescent="0.2"/>
  <cols>
    <col min="1" max="1" width="3.85546875" style="84" customWidth="1"/>
    <col min="2" max="2" width="13.5703125" style="84" customWidth="1"/>
    <col min="3" max="3" width="43.5703125" style="84" customWidth="1"/>
    <col min="4" max="4" width="8.7109375" style="84" customWidth="1"/>
    <col min="5" max="6" width="11.42578125" style="52" customWidth="1"/>
    <col min="7" max="7" width="11.5703125" style="52" customWidth="1"/>
    <col min="8" max="8" width="17" style="52" customWidth="1"/>
    <col min="9" max="12" width="11.42578125" style="52" customWidth="1"/>
    <col min="13" max="13" width="10" style="52" customWidth="1"/>
    <col min="14" max="14" width="10" style="45" customWidth="1"/>
    <col min="15" max="16384" width="9.140625" style="45"/>
  </cols>
  <sheetData>
    <row r="1" spans="1:14" s="28" customFormat="1" ht="12.75" x14ac:dyDescent="0.2">
      <c r="A1" s="27"/>
      <c r="C1" s="29"/>
      <c r="D1" s="30"/>
      <c r="E1" s="30"/>
      <c r="F1" s="31"/>
      <c r="G1" s="31"/>
      <c r="H1" s="31"/>
      <c r="I1" s="31"/>
      <c r="J1" s="31"/>
      <c r="K1" s="31"/>
      <c r="L1" s="31"/>
      <c r="N1" s="3" t="s">
        <v>292</v>
      </c>
    </row>
    <row r="2" spans="1:14" s="28" customFormat="1" ht="17.25" customHeight="1" outlineLevel="1" x14ac:dyDescent="0.2">
      <c r="A2" s="32" t="s">
        <v>291</v>
      </c>
      <c r="B2" s="33"/>
      <c r="C2" s="29"/>
      <c r="D2" s="30"/>
      <c r="E2" s="30"/>
      <c r="F2" s="31"/>
      <c r="G2" s="31"/>
      <c r="H2" s="31"/>
      <c r="I2" s="31"/>
      <c r="J2" s="31"/>
      <c r="K2" s="31"/>
      <c r="L2" s="32" t="s">
        <v>290</v>
      </c>
      <c r="M2" s="34"/>
      <c r="N2" s="34"/>
    </row>
    <row r="3" spans="1:14" s="28" customFormat="1" ht="17.25" customHeight="1" outlineLevel="1" x14ac:dyDescent="0.2">
      <c r="A3" s="35"/>
      <c r="B3" s="33"/>
      <c r="C3" s="29"/>
      <c r="D3" s="30"/>
      <c r="E3" s="30"/>
      <c r="F3" s="31"/>
      <c r="G3" s="31"/>
      <c r="H3" s="31"/>
      <c r="I3" s="31"/>
      <c r="J3" s="31"/>
      <c r="K3" s="31"/>
      <c r="L3" s="35"/>
      <c r="M3" s="34"/>
      <c r="N3" s="34"/>
    </row>
    <row r="4" spans="1:14" s="28" customFormat="1" ht="17.25" customHeight="1" outlineLevel="1" x14ac:dyDescent="0.2">
      <c r="A4" s="35"/>
      <c r="B4" s="33"/>
      <c r="C4" s="29"/>
      <c r="D4" s="30"/>
      <c r="E4" s="30"/>
      <c r="F4" s="31"/>
      <c r="G4" s="31"/>
      <c r="H4" s="31"/>
      <c r="I4" s="31"/>
      <c r="J4" s="31"/>
      <c r="K4" s="31"/>
      <c r="L4" s="35"/>
      <c r="M4" s="34"/>
      <c r="N4" s="34"/>
    </row>
    <row r="5" spans="1:14" s="28" customFormat="1" ht="17.25" customHeight="1" outlineLevel="1" x14ac:dyDescent="0.2">
      <c r="A5" s="36"/>
      <c r="B5" s="37"/>
      <c r="C5" s="35" t="s">
        <v>289</v>
      </c>
      <c r="D5" s="30"/>
      <c r="E5" s="30"/>
      <c r="F5" s="31"/>
      <c r="G5" s="31"/>
      <c r="H5" s="31"/>
      <c r="I5" s="31"/>
      <c r="J5" s="31"/>
      <c r="K5" s="31"/>
      <c r="L5" s="38"/>
      <c r="M5" s="37"/>
      <c r="N5" s="39" t="s">
        <v>289</v>
      </c>
    </row>
    <row r="6" spans="1:14" s="28" customFormat="1" ht="16.5" customHeight="1" outlineLevel="1" x14ac:dyDescent="0.2">
      <c r="A6" s="40" t="s">
        <v>288</v>
      </c>
      <c r="B6" s="41"/>
      <c r="C6" s="42"/>
      <c r="D6" s="30"/>
      <c r="E6" s="30"/>
      <c r="F6" s="31"/>
      <c r="G6" s="31"/>
      <c r="H6" s="31"/>
      <c r="I6" s="31"/>
      <c r="J6" s="31"/>
      <c r="K6" s="31"/>
      <c r="L6" s="40" t="s">
        <v>288</v>
      </c>
      <c r="M6" s="41"/>
      <c r="N6" s="42"/>
    </row>
    <row r="7" spans="1:14" ht="17.25" customHeight="1" x14ac:dyDescent="0.2">
      <c r="A7" s="43"/>
      <c r="B7" s="136" t="s">
        <v>287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44"/>
    </row>
    <row r="8" spans="1:14" ht="12.75" customHeight="1" x14ac:dyDescent="0.2">
      <c r="A8" s="46"/>
      <c r="B8" s="135" t="s">
        <v>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4" ht="12.75" x14ac:dyDescent="0.2">
      <c r="A9" s="47"/>
      <c r="B9" s="47"/>
      <c r="C9" s="48"/>
      <c r="D9" s="48"/>
      <c r="E9" s="48"/>
      <c r="F9" s="48"/>
      <c r="G9" s="48"/>
      <c r="H9" s="48"/>
      <c r="I9" s="48"/>
      <c r="J9" s="48"/>
      <c r="K9" s="47"/>
      <c r="L9" s="47"/>
      <c r="M9" s="47"/>
    </row>
    <row r="10" spans="1:14" ht="16.5" customHeight="1" x14ac:dyDescent="0.25">
      <c r="A10" s="1"/>
      <c r="B10" s="137" t="s">
        <v>911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44"/>
    </row>
    <row r="11" spans="1:14" ht="12.75" customHeight="1" x14ac:dyDescent="0.2">
      <c r="A11" s="46"/>
      <c r="B11" s="135" t="s">
        <v>285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4" ht="12.75" x14ac:dyDescent="0.2">
      <c r="A12" s="47"/>
      <c r="B12" s="47"/>
      <c r="C12" s="47"/>
      <c r="D12" s="48"/>
      <c r="E12" s="47"/>
      <c r="F12" s="47"/>
      <c r="G12" s="118" t="s">
        <v>284</v>
      </c>
      <c r="H12" s="118"/>
      <c r="I12" s="138"/>
      <c r="J12" s="138"/>
      <c r="K12" s="47"/>
      <c r="L12" s="47"/>
      <c r="M12" s="47"/>
    </row>
    <row r="13" spans="1:14" ht="12.75" customHeight="1" x14ac:dyDescent="0.2">
      <c r="A13" s="49" t="s">
        <v>283</v>
      </c>
      <c r="B13" s="136" t="s">
        <v>1263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spans="1:14" ht="12.75" customHeight="1" x14ac:dyDescent="0.2">
      <c r="A14" s="46"/>
      <c r="B14" s="135" t="s">
        <v>282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14" ht="12.75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4" ht="12.75" x14ac:dyDescent="0.2">
      <c r="A16" s="50" t="s">
        <v>281</v>
      </c>
      <c r="B16" s="50"/>
      <c r="C16" s="145" t="s">
        <v>910</v>
      </c>
      <c r="D16" s="145"/>
      <c r="E16" s="145"/>
      <c r="F16" s="145"/>
      <c r="G16" s="145"/>
      <c r="H16" s="145"/>
      <c r="I16" s="145"/>
      <c r="J16" s="145"/>
      <c r="K16" s="47"/>
      <c r="L16" s="47"/>
      <c r="M16" s="47"/>
    </row>
    <row r="17" spans="1:19" ht="12.75" x14ac:dyDescent="0.2">
      <c r="A17" s="51"/>
      <c r="B17" s="51"/>
      <c r="C17" s="51"/>
      <c r="D17" s="51"/>
      <c r="E17" s="51"/>
      <c r="G17" s="53"/>
      <c r="H17" s="133" t="s">
        <v>279</v>
      </c>
      <c r="I17" s="134"/>
      <c r="J17" s="134"/>
      <c r="K17" s="134"/>
      <c r="L17" s="150">
        <v>62092.7</v>
      </c>
      <c r="M17" s="150"/>
      <c r="N17" s="54" t="s">
        <v>277</v>
      </c>
    </row>
    <row r="18" spans="1:19" ht="12.75" x14ac:dyDescent="0.2">
      <c r="A18" s="149"/>
      <c r="B18" s="149"/>
      <c r="C18" s="149"/>
      <c r="D18" s="149"/>
      <c r="G18" s="53"/>
      <c r="H18" s="133" t="s">
        <v>278</v>
      </c>
      <c r="I18" s="134"/>
      <c r="J18" s="134"/>
      <c r="K18" s="134"/>
      <c r="L18" s="132">
        <v>8461.4</v>
      </c>
      <c r="M18" s="132"/>
      <c r="N18" s="54" t="s">
        <v>277</v>
      </c>
    </row>
    <row r="19" spans="1:19" ht="12.75" outlineLevel="1" x14ac:dyDescent="0.2">
      <c r="A19" s="48"/>
      <c r="B19" s="48"/>
      <c r="C19" s="48"/>
      <c r="D19" s="48"/>
      <c r="G19" s="53"/>
      <c r="H19" s="133" t="s">
        <v>276</v>
      </c>
      <c r="I19" s="134"/>
      <c r="J19" s="134"/>
      <c r="K19" s="134"/>
      <c r="L19" s="132">
        <f>L20+M20</f>
        <v>58.08</v>
      </c>
      <c r="M19" s="132"/>
      <c r="N19" s="54" t="s">
        <v>275</v>
      </c>
    </row>
    <row r="20" spans="1:19" ht="12.75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5">
        <v>57.16</v>
      </c>
      <c r="M20" s="55">
        <v>0.92</v>
      </c>
    </row>
    <row r="21" spans="1:19" ht="12.75" customHeight="1" x14ac:dyDescent="0.2">
      <c r="A21" s="145" t="s">
        <v>274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56"/>
    </row>
    <row r="22" spans="1:19" x14ac:dyDescent="0.2">
      <c r="A22" s="57"/>
      <c r="B22" s="45"/>
      <c r="C22" s="50"/>
      <c r="D22" s="58"/>
      <c r="E22" s="58"/>
      <c r="F22" s="49"/>
      <c r="G22" s="49"/>
      <c r="H22" s="49"/>
      <c r="I22" s="49"/>
      <c r="J22" s="49"/>
      <c r="K22" s="49"/>
      <c r="L22" s="49"/>
      <c r="M22" s="59"/>
    </row>
    <row r="23" spans="1:19" ht="15" customHeight="1" x14ac:dyDescent="0.2">
      <c r="A23" s="139" t="s">
        <v>273</v>
      </c>
      <c r="B23" s="139" t="s">
        <v>272</v>
      </c>
      <c r="C23" s="139" t="s">
        <v>271</v>
      </c>
      <c r="D23" s="130" t="s">
        <v>270</v>
      </c>
      <c r="E23" s="130" t="s">
        <v>269</v>
      </c>
      <c r="F23" s="124"/>
      <c r="G23" s="131"/>
      <c r="H23" s="124" t="s">
        <v>268</v>
      </c>
      <c r="I23" s="130" t="s">
        <v>267</v>
      </c>
      <c r="J23" s="124"/>
      <c r="K23" s="124"/>
      <c r="L23" s="131"/>
      <c r="M23" s="124" t="s">
        <v>266</v>
      </c>
      <c r="N23" s="141"/>
    </row>
    <row r="24" spans="1:19" ht="12" customHeight="1" x14ac:dyDescent="0.2">
      <c r="A24" s="127"/>
      <c r="B24" s="127"/>
      <c r="C24" s="127"/>
      <c r="D24" s="146"/>
      <c r="E24" s="119" t="s">
        <v>265</v>
      </c>
      <c r="F24" s="120"/>
      <c r="G24" s="121"/>
      <c r="H24" s="125"/>
      <c r="I24" s="119" t="s">
        <v>264</v>
      </c>
      <c r="J24" s="147"/>
      <c r="K24" s="147"/>
      <c r="L24" s="148"/>
      <c r="M24" s="125"/>
      <c r="N24" s="142"/>
    </row>
    <row r="25" spans="1:19" ht="23.25" customHeight="1" x14ac:dyDescent="0.2">
      <c r="A25" s="127"/>
      <c r="B25" s="127"/>
      <c r="C25" s="127"/>
      <c r="D25" s="127"/>
      <c r="E25" s="60" t="s">
        <v>262</v>
      </c>
      <c r="F25" s="60" t="s">
        <v>263</v>
      </c>
      <c r="G25" s="127" t="s">
        <v>260</v>
      </c>
      <c r="H25" s="125"/>
      <c r="I25" s="127" t="s">
        <v>262</v>
      </c>
      <c r="J25" s="127" t="s">
        <v>259</v>
      </c>
      <c r="K25" s="60" t="s">
        <v>261</v>
      </c>
      <c r="L25" s="127" t="s">
        <v>260</v>
      </c>
      <c r="M25" s="143"/>
      <c r="N25" s="144"/>
    </row>
    <row r="26" spans="1:19" ht="18" customHeight="1" x14ac:dyDescent="0.2">
      <c r="A26" s="127"/>
      <c r="B26" s="127"/>
      <c r="C26" s="127"/>
      <c r="D26" s="128"/>
      <c r="E26" s="139" t="s">
        <v>259</v>
      </c>
      <c r="F26" s="139" t="s">
        <v>258</v>
      </c>
      <c r="G26" s="128"/>
      <c r="H26" s="125"/>
      <c r="I26" s="127"/>
      <c r="J26" s="127"/>
      <c r="K26" s="139" t="s">
        <v>257</v>
      </c>
      <c r="L26" s="128"/>
      <c r="M26" s="122" t="s">
        <v>256</v>
      </c>
      <c r="N26" s="123"/>
    </row>
    <row r="27" spans="1:19" ht="17.25" customHeight="1" x14ac:dyDescent="0.2">
      <c r="A27" s="140"/>
      <c r="B27" s="140"/>
      <c r="C27" s="140"/>
      <c r="D27" s="129"/>
      <c r="E27" s="140"/>
      <c r="F27" s="140"/>
      <c r="G27" s="129"/>
      <c r="H27" s="126"/>
      <c r="I27" s="140"/>
      <c r="J27" s="140"/>
      <c r="K27" s="140"/>
      <c r="L27" s="129"/>
      <c r="M27" s="61" t="s">
        <v>255</v>
      </c>
      <c r="N27" s="61" t="s">
        <v>254</v>
      </c>
    </row>
    <row r="28" spans="1:19" x14ac:dyDescent="0.2">
      <c r="A28" s="62">
        <v>1</v>
      </c>
      <c r="B28" s="62">
        <v>2</v>
      </c>
      <c r="C28" s="62">
        <v>3</v>
      </c>
      <c r="D28" s="62">
        <v>4</v>
      </c>
      <c r="E28" s="62">
        <v>5</v>
      </c>
      <c r="F28" s="62">
        <v>6</v>
      </c>
      <c r="G28" s="62">
        <v>7</v>
      </c>
      <c r="H28" s="62">
        <v>8</v>
      </c>
      <c r="I28" s="62">
        <v>9</v>
      </c>
      <c r="J28" s="62">
        <v>10</v>
      </c>
      <c r="K28" s="62">
        <v>11</v>
      </c>
      <c r="L28" s="62">
        <v>12</v>
      </c>
      <c r="M28" s="62">
        <v>13</v>
      </c>
      <c r="N28" s="62">
        <v>14</v>
      </c>
      <c r="O28" s="63"/>
      <c r="P28" s="63"/>
      <c r="Q28" s="63"/>
    </row>
    <row r="29" spans="1:19" s="64" customFormat="1" ht="17.850000000000001" customHeight="1" x14ac:dyDescent="0.2">
      <c r="A29" s="114" t="s">
        <v>909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1:19" ht="48" x14ac:dyDescent="0.2">
      <c r="A30" s="65">
        <v>1</v>
      </c>
      <c r="B30" s="66" t="s">
        <v>874</v>
      </c>
      <c r="C30" s="66" t="s">
        <v>908</v>
      </c>
      <c r="D30" s="67">
        <v>1</v>
      </c>
      <c r="E30" s="68">
        <v>221.36</v>
      </c>
      <c r="F30" s="68"/>
      <c r="G30" s="68">
        <v>221.36</v>
      </c>
      <c r="H30" s="68" t="s">
        <v>305</v>
      </c>
      <c r="I30" s="69">
        <v>1140</v>
      </c>
      <c r="J30" s="69"/>
      <c r="K30" s="69"/>
      <c r="L30" s="69">
        <v>1140</v>
      </c>
      <c r="M30" s="68"/>
      <c r="N30" s="68"/>
      <c r="O30" s="64"/>
      <c r="P30" s="64"/>
      <c r="Q30" s="64"/>
      <c r="R30" s="64"/>
      <c r="S30" s="64"/>
    </row>
    <row r="31" spans="1:19" ht="48" x14ac:dyDescent="0.2">
      <c r="A31" s="65">
        <v>2</v>
      </c>
      <c r="B31" s="66" t="s">
        <v>874</v>
      </c>
      <c r="C31" s="66" t="s">
        <v>907</v>
      </c>
      <c r="D31" s="67">
        <v>1</v>
      </c>
      <c r="E31" s="68">
        <v>772.82</v>
      </c>
      <c r="F31" s="68"/>
      <c r="G31" s="68">
        <v>772.82</v>
      </c>
      <c r="H31" s="68" t="s">
        <v>305</v>
      </c>
      <c r="I31" s="69">
        <v>3980.02</v>
      </c>
      <c r="J31" s="69"/>
      <c r="K31" s="69"/>
      <c r="L31" s="69">
        <v>3980.02</v>
      </c>
      <c r="M31" s="68"/>
      <c r="N31" s="68"/>
      <c r="O31" s="64"/>
      <c r="P31" s="64"/>
      <c r="Q31" s="64"/>
      <c r="R31" s="64"/>
      <c r="S31" s="64"/>
    </row>
    <row r="32" spans="1:19" ht="168" x14ac:dyDescent="0.2">
      <c r="A32" s="65">
        <v>3</v>
      </c>
      <c r="B32" s="66" t="s">
        <v>906</v>
      </c>
      <c r="C32" s="66" t="s">
        <v>905</v>
      </c>
      <c r="D32" s="67">
        <v>2</v>
      </c>
      <c r="E32" s="68" t="s">
        <v>904</v>
      </c>
      <c r="F32" s="68"/>
      <c r="G32" s="68">
        <v>1.0900000000000001</v>
      </c>
      <c r="H32" s="68" t="s">
        <v>903</v>
      </c>
      <c r="I32" s="69">
        <v>203.16</v>
      </c>
      <c r="J32" s="69">
        <v>189.64</v>
      </c>
      <c r="K32" s="69"/>
      <c r="L32" s="69">
        <v>13.52</v>
      </c>
      <c r="M32" s="68">
        <v>0.59799999999999998</v>
      </c>
      <c r="N32" s="68">
        <v>1.2</v>
      </c>
      <c r="O32" s="64"/>
      <c r="P32" s="64"/>
      <c r="Q32" s="64"/>
      <c r="R32" s="64"/>
      <c r="S32" s="64"/>
    </row>
    <row r="33" spans="1:19" ht="17.850000000000001" customHeight="1" x14ac:dyDescent="0.2">
      <c r="A33" s="116" t="s">
        <v>902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64"/>
      <c r="P33" s="64"/>
      <c r="Q33" s="64"/>
      <c r="R33" s="64"/>
      <c r="S33" s="64"/>
    </row>
    <row r="34" spans="1:19" s="70" customFormat="1" ht="144" x14ac:dyDescent="0.2">
      <c r="A34" s="65">
        <v>4</v>
      </c>
      <c r="B34" s="66" t="s">
        <v>209</v>
      </c>
      <c r="C34" s="66" t="s">
        <v>901</v>
      </c>
      <c r="D34" s="67" t="s">
        <v>900</v>
      </c>
      <c r="E34" s="68" t="s">
        <v>206</v>
      </c>
      <c r="F34" s="68"/>
      <c r="G34" s="68"/>
      <c r="H34" s="68" t="s">
        <v>205</v>
      </c>
      <c r="I34" s="69">
        <v>485.85</v>
      </c>
      <c r="J34" s="69">
        <v>485.85</v>
      </c>
      <c r="K34" s="69"/>
      <c r="L34" s="69"/>
      <c r="M34" s="68">
        <v>177.1</v>
      </c>
      <c r="N34" s="68">
        <v>3.9</v>
      </c>
      <c r="O34" s="64"/>
      <c r="P34" s="64"/>
      <c r="Q34" s="64"/>
      <c r="R34" s="64"/>
      <c r="S34" s="64"/>
    </row>
    <row r="35" spans="1:19" ht="132" x14ac:dyDescent="0.2">
      <c r="A35" s="65">
        <v>5</v>
      </c>
      <c r="B35" s="66" t="s">
        <v>809</v>
      </c>
      <c r="C35" s="66" t="s">
        <v>899</v>
      </c>
      <c r="D35" s="67" t="s">
        <v>898</v>
      </c>
      <c r="E35" s="68" t="s">
        <v>806</v>
      </c>
      <c r="F35" s="68" t="s">
        <v>805</v>
      </c>
      <c r="G35" s="68">
        <v>72.349999999999994</v>
      </c>
      <c r="H35" s="68" t="s">
        <v>804</v>
      </c>
      <c r="I35" s="69">
        <v>300.67</v>
      </c>
      <c r="J35" s="69">
        <v>82.86</v>
      </c>
      <c r="K35" s="69" t="s">
        <v>897</v>
      </c>
      <c r="L35" s="69">
        <v>167.29</v>
      </c>
      <c r="M35" s="68" t="s">
        <v>802</v>
      </c>
      <c r="N35" s="68" t="s">
        <v>896</v>
      </c>
      <c r="O35" s="64"/>
      <c r="P35" s="64"/>
      <c r="Q35" s="64"/>
      <c r="R35" s="64"/>
      <c r="S35" s="64"/>
    </row>
    <row r="36" spans="1:19" ht="144" x14ac:dyDescent="0.2">
      <c r="A36" s="65">
        <v>6</v>
      </c>
      <c r="B36" s="66" t="s">
        <v>895</v>
      </c>
      <c r="C36" s="66" t="s">
        <v>894</v>
      </c>
      <c r="D36" s="67" t="s">
        <v>893</v>
      </c>
      <c r="E36" s="68" t="s">
        <v>892</v>
      </c>
      <c r="F36" s="68" t="s">
        <v>891</v>
      </c>
      <c r="G36" s="68">
        <v>113948.31</v>
      </c>
      <c r="H36" s="68" t="s">
        <v>890</v>
      </c>
      <c r="I36" s="69">
        <v>2922.88</v>
      </c>
      <c r="J36" s="69">
        <v>166.08</v>
      </c>
      <c r="K36" s="69" t="s">
        <v>889</v>
      </c>
      <c r="L36" s="69">
        <v>2640.63</v>
      </c>
      <c r="M36" s="68" t="s">
        <v>888</v>
      </c>
      <c r="N36" s="68" t="s">
        <v>887</v>
      </c>
      <c r="O36" s="64"/>
      <c r="P36" s="64"/>
      <c r="Q36" s="64"/>
      <c r="R36" s="64"/>
      <c r="S36" s="64"/>
    </row>
    <row r="37" spans="1:19" ht="72" x14ac:dyDescent="0.2">
      <c r="A37" s="65">
        <v>7</v>
      </c>
      <c r="B37" s="66" t="s">
        <v>434</v>
      </c>
      <c r="C37" s="66" t="s">
        <v>433</v>
      </c>
      <c r="D37" s="67" t="s">
        <v>886</v>
      </c>
      <c r="E37" s="68">
        <v>5650</v>
      </c>
      <c r="F37" s="68"/>
      <c r="G37" s="68">
        <v>5650</v>
      </c>
      <c r="H37" s="68" t="s">
        <v>431</v>
      </c>
      <c r="I37" s="69">
        <v>-964.53</v>
      </c>
      <c r="J37" s="69"/>
      <c r="K37" s="69"/>
      <c r="L37" s="69">
        <v>-964.53</v>
      </c>
      <c r="M37" s="68"/>
      <c r="N37" s="68"/>
      <c r="O37" s="64"/>
      <c r="P37" s="64"/>
      <c r="Q37" s="64"/>
      <c r="R37" s="64"/>
      <c r="S37" s="64"/>
    </row>
    <row r="38" spans="1:19" ht="72" x14ac:dyDescent="0.2">
      <c r="A38" s="65">
        <v>8</v>
      </c>
      <c r="B38" s="66" t="s">
        <v>430</v>
      </c>
      <c r="C38" s="66" t="s">
        <v>436</v>
      </c>
      <c r="D38" s="67" t="s">
        <v>885</v>
      </c>
      <c r="E38" s="68">
        <v>665</v>
      </c>
      <c r="F38" s="68"/>
      <c r="G38" s="68">
        <v>665</v>
      </c>
      <c r="H38" s="68" t="s">
        <v>428</v>
      </c>
      <c r="I38" s="69">
        <v>-1662.16</v>
      </c>
      <c r="J38" s="69"/>
      <c r="K38" s="69"/>
      <c r="L38" s="69">
        <v>-1662.16</v>
      </c>
      <c r="M38" s="68"/>
      <c r="N38" s="68"/>
      <c r="O38" s="64"/>
      <c r="P38" s="64"/>
      <c r="Q38" s="64"/>
      <c r="R38" s="64"/>
      <c r="S38" s="64"/>
    </row>
    <row r="39" spans="1:19" s="70" customFormat="1" ht="72" x14ac:dyDescent="0.2">
      <c r="A39" s="65">
        <v>9</v>
      </c>
      <c r="B39" s="66" t="s">
        <v>430</v>
      </c>
      <c r="C39" s="66" t="s">
        <v>721</v>
      </c>
      <c r="D39" s="67" t="s">
        <v>884</v>
      </c>
      <c r="E39" s="68">
        <v>670.94</v>
      </c>
      <c r="F39" s="68"/>
      <c r="G39" s="68">
        <v>670.94</v>
      </c>
      <c r="H39" s="68" t="s">
        <v>428</v>
      </c>
      <c r="I39" s="69">
        <v>1677.01</v>
      </c>
      <c r="J39" s="69"/>
      <c r="K39" s="69"/>
      <c r="L39" s="69">
        <v>1677.01</v>
      </c>
      <c r="M39" s="68"/>
      <c r="N39" s="68"/>
      <c r="O39" s="64"/>
      <c r="P39" s="64"/>
      <c r="Q39" s="64"/>
      <c r="R39" s="64"/>
      <c r="S39" s="64"/>
    </row>
    <row r="40" spans="1:19" ht="84" x14ac:dyDescent="0.2">
      <c r="A40" s="65">
        <v>10</v>
      </c>
      <c r="B40" s="66" t="s">
        <v>524</v>
      </c>
      <c r="C40" s="66" t="s">
        <v>523</v>
      </c>
      <c r="D40" s="67" t="s">
        <v>883</v>
      </c>
      <c r="E40" s="68">
        <v>8213.7199999999993</v>
      </c>
      <c r="F40" s="68"/>
      <c r="G40" s="68">
        <v>8213.7199999999993</v>
      </c>
      <c r="H40" s="68" t="s">
        <v>521</v>
      </c>
      <c r="I40" s="69">
        <v>71.05</v>
      </c>
      <c r="J40" s="69"/>
      <c r="K40" s="69"/>
      <c r="L40" s="69">
        <v>71.05</v>
      </c>
      <c r="M40" s="68"/>
      <c r="N40" s="68"/>
      <c r="O40" s="64"/>
      <c r="P40" s="64"/>
      <c r="Q40" s="64"/>
      <c r="R40" s="64"/>
      <c r="S40" s="64"/>
    </row>
    <row r="41" spans="1:19" ht="84" x14ac:dyDescent="0.2">
      <c r="A41" s="65">
        <v>11</v>
      </c>
      <c r="B41" s="66" t="s">
        <v>882</v>
      </c>
      <c r="C41" s="66" t="s">
        <v>881</v>
      </c>
      <c r="D41" s="67" t="s">
        <v>880</v>
      </c>
      <c r="E41" s="68">
        <v>7170.98</v>
      </c>
      <c r="F41" s="68"/>
      <c r="G41" s="68">
        <v>7170.98</v>
      </c>
      <c r="H41" s="68" t="s">
        <v>879</v>
      </c>
      <c r="I41" s="69">
        <v>228.4</v>
      </c>
      <c r="J41" s="69"/>
      <c r="K41" s="69"/>
      <c r="L41" s="69">
        <v>228.4</v>
      </c>
      <c r="M41" s="68"/>
      <c r="N41" s="68"/>
      <c r="O41" s="64"/>
      <c r="P41" s="64"/>
      <c r="Q41" s="64"/>
      <c r="R41" s="64"/>
      <c r="S41" s="64"/>
    </row>
    <row r="42" spans="1:19" ht="96" x14ac:dyDescent="0.2">
      <c r="A42" s="65">
        <v>12</v>
      </c>
      <c r="B42" s="66" t="s">
        <v>878</v>
      </c>
      <c r="C42" s="66" t="s">
        <v>877</v>
      </c>
      <c r="D42" s="67" t="s">
        <v>876</v>
      </c>
      <c r="E42" s="68">
        <v>3718.36</v>
      </c>
      <c r="F42" s="68"/>
      <c r="G42" s="68">
        <v>3718.36</v>
      </c>
      <c r="H42" s="68" t="s">
        <v>875</v>
      </c>
      <c r="I42" s="69">
        <v>171.37</v>
      </c>
      <c r="J42" s="69"/>
      <c r="K42" s="69"/>
      <c r="L42" s="69">
        <v>171.37</v>
      </c>
      <c r="M42" s="68"/>
      <c r="N42" s="68"/>
      <c r="O42" s="64"/>
      <c r="P42" s="64"/>
      <c r="Q42" s="64"/>
      <c r="R42" s="64"/>
      <c r="S42" s="64"/>
    </row>
    <row r="43" spans="1:19" ht="48" x14ac:dyDescent="0.2">
      <c r="A43" s="65">
        <v>13</v>
      </c>
      <c r="B43" s="66" t="s">
        <v>874</v>
      </c>
      <c r="C43" s="66" t="s">
        <v>873</v>
      </c>
      <c r="D43" s="67">
        <v>2</v>
      </c>
      <c r="E43" s="68">
        <v>1631.07</v>
      </c>
      <c r="F43" s="68"/>
      <c r="G43" s="68">
        <v>1631.07</v>
      </c>
      <c r="H43" s="68" t="s">
        <v>305</v>
      </c>
      <c r="I43" s="69">
        <v>16800.02</v>
      </c>
      <c r="J43" s="69"/>
      <c r="K43" s="69"/>
      <c r="L43" s="69">
        <v>16800.02</v>
      </c>
      <c r="M43" s="68"/>
      <c r="N43" s="68"/>
      <c r="O43" s="64"/>
      <c r="P43" s="64"/>
      <c r="Q43" s="64"/>
      <c r="R43" s="64"/>
      <c r="S43" s="64"/>
    </row>
    <row r="44" spans="1:19" ht="156" x14ac:dyDescent="0.2">
      <c r="A44" s="65">
        <v>14</v>
      </c>
      <c r="B44" s="66" t="s">
        <v>872</v>
      </c>
      <c r="C44" s="66" t="s">
        <v>871</v>
      </c>
      <c r="D44" s="67">
        <v>2</v>
      </c>
      <c r="E44" s="68" t="s">
        <v>870</v>
      </c>
      <c r="F44" s="68" t="s">
        <v>869</v>
      </c>
      <c r="G44" s="68">
        <v>184.86</v>
      </c>
      <c r="H44" s="68" t="s">
        <v>868</v>
      </c>
      <c r="I44" s="69">
        <v>4551.76</v>
      </c>
      <c r="J44" s="69">
        <v>2560.38</v>
      </c>
      <c r="K44" s="69" t="s">
        <v>867</v>
      </c>
      <c r="L44" s="69">
        <v>1595.3</v>
      </c>
      <c r="M44" s="68" t="s">
        <v>866</v>
      </c>
      <c r="N44" s="68" t="s">
        <v>865</v>
      </c>
      <c r="O44" s="64"/>
      <c r="P44" s="64"/>
      <c r="Q44" s="64"/>
      <c r="R44" s="64"/>
      <c r="S44" s="64"/>
    </row>
    <row r="45" spans="1:19" ht="120" x14ac:dyDescent="0.2">
      <c r="A45" s="65">
        <v>15</v>
      </c>
      <c r="B45" s="66" t="s">
        <v>864</v>
      </c>
      <c r="C45" s="66" t="s">
        <v>863</v>
      </c>
      <c r="D45" s="67" t="s">
        <v>862</v>
      </c>
      <c r="E45" s="68">
        <v>6834.81</v>
      </c>
      <c r="F45" s="68"/>
      <c r="G45" s="68">
        <v>6834.81</v>
      </c>
      <c r="H45" s="68" t="s">
        <v>861</v>
      </c>
      <c r="I45" s="69">
        <v>-747.53</v>
      </c>
      <c r="J45" s="69"/>
      <c r="K45" s="69"/>
      <c r="L45" s="69">
        <v>-747.53</v>
      </c>
      <c r="M45" s="68"/>
      <c r="N45" s="68"/>
      <c r="O45" s="64"/>
      <c r="P45" s="64"/>
      <c r="Q45" s="64"/>
      <c r="R45" s="64"/>
      <c r="S45" s="64"/>
    </row>
    <row r="46" spans="1:19" ht="72" x14ac:dyDescent="0.2">
      <c r="A46" s="65">
        <v>16</v>
      </c>
      <c r="B46" s="66" t="s">
        <v>860</v>
      </c>
      <c r="C46" s="66" t="s">
        <v>859</v>
      </c>
      <c r="D46" s="67" t="s">
        <v>858</v>
      </c>
      <c r="E46" s="68">
        <v>25.76</v>
      </c>
      <c r="F46" s="68"/>
      <c r="G46" s="68">
        <v>25.76</v>
      </c>
      <c r="H46" s="68" t="s">
        <v>857</v>
      </c>
      <c r="I46" s="69">
        <v>-80.459999999999994</v>
      </c>
      <c r="J46" s="69"/>
      <c r="K46" s="69"/>
      <c r="L46" s="69">
        <v>-80.459999999999994</v>
      </c>
      <c r="M46" s="68"/>
      <c r="N46" s="68"/>
      <c r="O46" s="64"/>
      <c r="P46" s="64"/>
      <c r="Q46" s="64"/>
      <c r="R46" s="64"/>
      <c r="S46" s="64"/>
    </row>
    <row r="47" spans="1:19" ht="72" x14ac:dyDescent="0.2">
      <c r="A47" s="65">
        <v>17</v>
      </c>
      <c r="B47" s="66" t="s">
        <v>856</v>
      </c>
      <c r="C47" s="66" t="s">
        <v>855</v>
      </c>
      <c r="D47" s="67" t="s">
        <v>854</v>
      </c>
      <c r="E47" s="68">
        <v>0.27</v>
      </c>
      <c r="F47" s="68"/>
      <c r="G47" s="68">
        <v>0.27</v>
      </c>
      <c r="H47" s="68" t="s">
        <v>853</v>
      </c>
      <c r="I47" s="69">
        <v>-71</v>
      </c>
      <c r="J47" s="69"/>
      <c r="K47" s="69"/>
      <c r="L47" s="69">
        <v>-71</v>
      </c>
      <c r="M47" s="68"/>
      <c r="N47" s="68"/>
      <c r="O47" s="64"/>
      <c r="P47" s="64"/>
      <c r="Q47" s="64"/>
      <c r="R47" s="64"/>
      <c r="S47" s="64"/>
    </row>
    <row r="48" spans="1:19" ht="72" x14ac:dyDescent="0.2">
      <c r="A48" s="65">
        <v>18</v>
      </c>
      <c r="B48" s="66" t="s">
        <v>852</v>
      </c>
      <c r="C48" s="66" t="s">
        <v>851</v>
      </c>
      <c r="D48" s="67" t="s">
        <v>850</v>
      </c>
      <c r="E48" s="68">
        <v>12.6</v>
      </c>
      <c r="F48" s="68"/>
      <c r="G48" s="68">
        <v>12.6</v>
      </c>
      <c r="H48" s="68" t="s">
        <v>849</v>
      </c>
      <c r="I48" s="69">
        <v>-626.76</v>
      </c>
      <c r="J48" s="69"/>
      <c r="K48" s="69"/>
      <c r="L48" s="69">
        <v>-626.76</v>
      </c>
      <c r="M48" s="68"/>
      <c r="N48" s="68"/>
      <c r="O48" s="64"/>
      <c r="P48" s="64"/>
      <c r="Q48" s="64"/>
      <c r="R48" s="64"/>
      <c r="S48" s="64"/>
    </row>
    <row r="49" spans="1:19" ht="96" x14ac:dyDescent="0.2">
      <c r="A49" s="65">
        <v>19</v>
      </c>
      <c r="B49" s="66" t="s">
        <v>848</v>
      </c>
      <c r="C49" s="66" t="s">
        <v>847</v>
      </c>
      <c r="D49" s="67" t="s">
        <v>846</v>
      </c>
      <c r="E49" s="68">
        <v>10508</v>
      </c>
      <c r="F49" s="68"/>
      <c r="G49" s="68">
        <v>10508</v>
      </c>
      <c r="H49" s="68" t="s">
        <v>845</v>
      </c>
      <c r="I49" s="69">
        <v>1138.99</v>
      </c>
      <c r="J49" s="69"/>
      <c r="K49" s="69"/>
      <c r="L49" s="69">
        <v>1138.99</v>
      </c>
      <c r="M49" s="68"/>
      <c r="N49" s="68"/>
      <c r="O49" s="64"/>
      <c r="P49" s="64"/>
      <c r="Q49" s="64"/>
      <c r="R49" s="64"/>
      <c r="S49" s="64"/>
    </row>
    <row r="50" spans="1:19" ht="84" x14ac:dyDescent="0.2">
      <c r="A50" s="65">
        <v>20</v>
      </c>
      <c r="B50" s="66" t="s">
        <v>844</v>
      </c>
      <c r="C50" s="66" t="s">
        <v>843</v>
      </c>
      <c r="D50" s="67" t="s">
        <v>842</v>
      </c>
      <c r="E50" s="68">
        <v>582855.09</v>
      </c>
      <c r="F50" s="68"/>
      <c r="G50" s="68">
        <v>582855.09</v>
      </c>
      <c r="H50" s="68" t="s">
        <v>305</v>
      </c>
      <c r="I50" s="69">
        <v>1632.93</v>
      </c>
      <c r="J50" s="69"/>
      <c r="K50" s="69"/>
      <c r="L50" s="69">
        <v>1632.93</v>
      </c>
      <c r="M50" s="68"/>
      <c r="N50" s="68"/>
      <c r="O50" s="64"/>
      <c r="P50" s="64"/>
      <c r="Q50" s="64"/>
      <c r="R50" s="64"/>
      <c r="S50" s="64"/>
    </row>
    <row r="51" spans="1:19" ht="144" x14ac:dyDescent="0.2">
      <c r="A51" s="65">
        <v>21</v>
      </c>
      <c r="B51" s="66" t="s">
        <v>841</v>
      </c>
      <c r="C51" s="66" t="s">
        <v>840</v>
      </c>
      <c r="D51" s="67" t="s">
        <v>839</v>
      </c>
      <c r="E51" s="68" t="s">
        <v>838</v>
      </c>
      <c r="F51" s="68" t="s">
        <v>837</v>
      </c>
      <c r="G51" s="68">
        <v>202.72</v>
      </c>
      <c r="H51" s="68" t="s">
        <v>836</v>
      </c>
      <c r="I51" s="69">
        <v>21.3</v>
      </c>
      <c r="J51" s="69">
        <v>10.6</v>
      </c>
      <c r="K51" s="69" t="s">
        <v>835</v>
      </c>
      <c r="L51" s="69">
        <v>10.039999999999999</v>
      </c>
      <c r="M51" s="68" t="s">
        <v>834</v>
      </c>
      <c r="N51" s="68">
        <v>0.06</v>
      </c>
      <c r="O51" s="64"/>
      <c r="P51" s="64"/>
      <c r="Q51" s="64"/>
      <c r="R51" s="64"/>
      <c r="S51" s="64"/>
    </row>
    <row r="52" spans="1:19" ht="72" x14ac:dyDescent="0.2">
      <c r="A52" s="65">
        <v>22</v>
      </c>
      <c r="B52" s="66" t="s">
        <v>833</v>
      </c>
      <c r="C52" s="66" t="s">
        <v>832</v>
      </c>
      <c r="D52" s="67" t="s">
        <v>831</v>
      </c>
      <c r="E52" s="68">
        <v>15620</v>
      </c>
      <c r="F52" s="68"/>
      <c r="G52" s="68">
        <v>15620</v>
      </c>
      <c r="H52" s="68" t="s">
        <v>830</v>
      </c>
      <c r="I52" s="69">
        <v>-7.5</v>
      </c>
      <c r="J52" s="69"/>
      <c r="K52" s="69"/>
      <c r="L52" s="69">
        <v>-7.5</v>
      </c>
      <c r="M52" s="68"/>
      <c r="N52" s="68"/>
      <c r="O52" s="64"/>
      <c r="P52" s="64"/>
      <c r="Q52" s="64"/>
      <c r="R52" s="64"/>
      <c r="S52" s="64"/>
    </row>
    <row r="53" spans="1:19" ht="72" x14ac:dyDescent="0.2">
      <c r="A53" s="65">
        <v>23</v>
      </c>
      <c r="B53" s="66" t="s">
        <v>829</v>
      </c>
      <c r="C53" s="66" t="s">
        <v>828</v>
      </c>
      <c r="D53" s="67" t="s">
        <v>827</v>
      </c>
      <c r="E53" s="68">
        <v>11885.47</v>
      </c>
      <c r="F53" s="68"/>
      <c r="G53" s="68">
        <v>11885.47</v>
      </c>
      <c r="H53" s="68" t="s">
        <v>826</v>
      </c>
      <c r="I53" s="69">
        <v>6.64</v>
      </c>
      <c r="J53" s="69"/>
      <c r="K53" s="69"/>
      <c r="L53" s="69">
        <v>6.64</v>
      </c>
      <c r="M53" s="68"/>
      <c r="N53" s="68"/>
      <c r="O53" s="64"/>
      <c r="P53" s="64"/>
      <c r="Q53" s="64"/>
      <c r="R53" s="64"/>
      <c r="S53" s="64"/>
    </row>
    <row r="54" spans="1:19" ht="168" x14ac:dyDescent="0.2">
      <c r="A54" s="65">
        <v>24</v>
      </c>
      <c r="B54" s="66" t="s">
        <v>825</v>
      </c>
      <c r="C54" s="66" t="s">
        <v>824</v>
      </c>
      <c r="D54" s="67" t="s">
        <v>823</v>
      </c>
      <c r="E54" s="68" t="s">
        <v>822</v>
      </c>
      <c r="F54" s="68" t="s">
        <v>821</v>
      </c>
      <c r="G54" s="68">
        <v>562.55999999999995</v>
      </c>
      <c r="H54" s="68" t="s">
        <v>820</v>
      </c>
      <c r="I54" s="69">
        <v>58.04</v>
      </c>
      <c r="J54" s="69">
        <v>13.03</v>
      </c>
      <c r="K54" s="69" t="s">
        <v>819</v>
      </c>
      <c r="L54" s="69">
        <v>44.07</v>
      </c>
      <c r="M54" s="68" t="s">
        <v>818</v>
      </c>
      <c r="N54" s="68">
        <v>0.09</v>
      </c>
      <c r="O54" s="64"/>
      <c r="P54" s="64"/>
      <c r="Q54" s="64"/>
      <c r="R54" s="64"/>
      <c r="S54" s="64"/>
    </row>
    <row r="55" spans="1:19" ht="72" x14ac:dyDescent="0.2">
      <c r="A55" s="65">
        <v>25</v>
      </c>
      <c r="B55" s="66" t="s">
        <v>817</v>
      </c>
      <c r="C55" s="66" t="s">
        <v>816</v>
      </c>
      <c r="D55" s="67" t="s">
        <v>815</v>
      </c>
      <c r="E55" s="68">
        <v>14312.87</v>
      </c>
      <c r="F55" s="68"/>
      <c r="G55" s="68">
        <v>14312.87</v>
      </c>
      <c r="H55" s="68" t="s">
        <v>814</v>
      </c>
      <c r="I55" s="69">
        <v>-44.01</v>
      </c>
      <c r="J55" s="69"/>
      <c r="K55" s="69"/>
      <c r="L55" s="69">
        <v>-44.01</v>
      </c>
      <c r="M55" s="68"/>
      <c r="N55" s="68"/>
      <c r="O55" s="64"/>
      <c r="P55" s="64"/>
      <c r="Q55" s="64"/>
      <c r="R55" s="64"/>
      <c r="S55" s="64"/>
    </row>
    <row r="56" spans="1:19" ht="72" x14ac:dyDescent="0.2">
      <c r="A56" s="65">
        <v>26</v>
      </c>
      <c r="B56" s="66" t="s">
        <v>813</v>
      </c>
      <c r="C56" s="66" t="s">
        <v>812</v>
      </c>
      <c r="D56" s="67" t="s">
        <v>811</v>
      </c>
      <c r="E56" s="68">
        <v>3390</v>
      </c>
      <c r="F56" s="68"/>
      <c r="G56" s="68">
        <v>3390</v>
      </c>
      <c r="H56" s="68" t="s">
        <v>810</v>
      </c>
      <c r="I56" s="69">
        <v>18.98</v>
      </c>
      <c r="J56" s="69"/>
      <c r="K56" s="69"/>
      <c r="L56" s="69">
        <v>18.98</v>
      </c>
      <c r="M56" s="68"/>
      <c r="N56" s="68"/>
      <c r="O56" s="64"/>
      <c r="P56" s="64"/>
      <c r="Q56" s="64"/>
      <c r="R56" s="64"/>
      <c r="S56" s="64"/>
    </row>
    <row r="57" spans="1:19" ht="132" x14ac:dyDescent="0.2">
      <c r="A57" s="65">
        <v>27</v>
      </c>
      <c r="B57" s="66" t="s">
        <v>809</v>
      </c>
      <c r="C57" s="66" t="s">
        <v>808</v>
      </c>
      <c r="D57" s="67" t="s">
        <v>807</v>
      </c>
      <c r="E57" s="68" t="s">
        <v>806</v>
      </c>
      <c r="F57" s="68" t="s">
        <v>805</v>
      </c>
      <c r="G57" s="68">
        <v>72.349999999999994</v>
      </c>
      <c r="H57" s="68" t="s">
        <v>804</v>
      </c>
      <c r="I57" s="69">
        <v>217.99</v>
      </c>
      <c r="J57" s="69">
        <v>60.07</v>
      </c>
      <c r="K57" s="69" t="s">
        <v>803</v>
      </c>
      <c r="L57" s="69">
        <v>121.3</v>
      </c>
      <c r="M57" s="68" t="s">
        <v>802</v>
      </c>
      <c r="N57" s="68" t="s">
        <v>801</v>
      </c>
      <c r="O57" s="64"/>
      <c r="P57" s="64"/>
      <c r="Q57" s="64"/>
      <c r="R57" s="64"/>
      <c r="S57" s="64"/>
    </row>
    <row r="58" spans="1:19" ht="168" x14ac:dyDescent="0.2">
      <c r="A58" s="65">
        <v>28</v>
      </c>
      <c r="B58" s="66" t="s">
        <v>542</v>
      </c>
      <c r="C58" s="66" t="s">
        <v>800</v>
      </c>
      <c r="D58" s="67" t="s">
        <v>799</v>
      </c>
      <c r="E58" s="68" t="s">
        <v>540</v>
      </c>
      <c r="F58" s="68" t="s">
        <v>539</v>
      </c>
      <c r="G58" s="68">
        <v>55590.49</v>
      </c>
      <c r="H58" s="68" t="s">
        <v>538</v>
      </c>
      <c r="I58" s="69">
        <v>815.32</v>
      </c>
      <c r="J58" s="69">
        <v>62.73</v>
      </c>
      <c r="K58" s="69" t="s">
        <v>798</v>
      </c>
      <c r="L58" s="69">
        <v>717.13</v>
      </c>
      <c r="M58" s="68" t="s">
        <v>536</v>
      </c>
      <c r="N58" s="68" t="s">
        <v>797</v>
      </c>
      <c r="O58" s="64"/>
      <c r="P58" s="64"/>
      <c r="Q58" s="64"/>
      <c r="R58" s="64"/>
      <c r="S58" s="64"/>
    </row>
    <row r="59" spans="1:19" ht="72" x14ac:dyDescent="0.2">
      <c r="A59" s="65">
        <v>29</v>
      </c>
      <c r="B59" s="66" t="s">
        <v>535</v>
      </c>
      <c r="C59" s="66" t="s">
        <v>534</v>
      </c>
      <c r="D59" s="67" t="s">
        <v>796</v>
      </c>
      <c r="E59" s="68">
        <v>520</v>
      </c>
      <c r="F59" s="68"/>
      <c r="G59" s="68">
        <v>520</v>
      </c>
      <c r="H59" s="68" t="s">
        <v>532</v>
      </c>
      <c r="I59" s="69">
        <v>-693.78</v>
      </c>
      <c r="J59" s="69"/>
      <c r="K59" s="69"/>
      <c r="L59" s="69">
        <v>-693.78</v>
      </c>
      <c r="M59" s="68"/>
      <c r="N59" s="68"/>
      <c r="O59" s="64"/>
      <c r="P59" s="64"/>
      <c r="Q59" s="64"/>
      <c r="R59" s="64"/>
      <c r="S59" s="64"/>
    </row>
    <row r="60" spans="1:19" ht="72" x14ac:dyDescent="0.2">
      <c r="A60" s="65">
        <v>30</v>
      </c>
      <c r="B60" s="66" t="s">
        <v>430</v>
      </c>
      <c r="C60" s="66" t="s">
        <v>436</v>
      </c>
      <c r="D60" s="67" t="s">
        <v>795</v>
      </c>
      <c r="E60" s="68">
        <v>665</v>
      </c>
      <c r="F60" s="68"/>
      <c r="G60" s="68">
        <v>665</v>
      </c>
      <c r="H60" s="68" t="s">
        <v>428</v>
      </c>
      <c r="I60" s="69">
        <v>845.75</v>
      </c>
      <c r="J60" s="69"/>
      <c r="K60" s="69"/>
      <c r="L60" s="69">
        <v>845.75</v>
      </c>
      <c r="M60" s="68"/>
      <c r="N60" s="68"/>
      <c r="O60" s="64"/>
      <c r="P60" s="64"/>
      <c r="Q60" s="64"/>
      <c r="R60" s="64"/>
      <c r="S60" s="64"/>
    </row>
    <row r="61" spans="1:19" ht="144" x14ac:dyDescent="0.2">
      <c r="A61" s="65">
        <v>31</v>
      </c>
      <c r="B61" s="66" t="s">
        <v>791</v>
      </c>
      <c r="C61" s="66" t="s">
        <v>794</v>
      </c>
      <c r="D61" s="67" t="s">
        <v>793</v>
      </c>
      <c r="E61" s="68" t="s">
        <v>788</v>
      </c>
      <c r="F61" s="68"/>
      <c r="G61" s="68"/>
      <c r="H61" s="68" t="s">
        <v>787</v>
      </c>
      <c r="I61" s="69">
        <v>21.98</v>
      </c>
      <c r="J61" s="69">
        <v>21.98</v>
      </c>
      <c r="K61" s="69"/>
      <c r="L61" s="69"/>
      <c r="M61" s="68">
        <v>101.77500000000001</v>
      </c>
      <c r="N61" s="68">
        <v>0.18</v>
      </c>
      <c r="O61" s="64"/>
      <c r="P61" s="64"/>
      <c r="Q61" s="64"/>
      <c r="R61" s="64"/>
      <c r="S61" s="64"/>
    </row>
    <row r="62" spans="1:19" ht="72" x14ac:dyDescent="0.2">
      <c r="A62" s="65">
        <v>32</v>
      </c>
      <c r="B62" s="66" t="s">
        <v>792</v>
      </c>
      <c r="C62" s="66" t="s">
        <v>116</v>
      </c>
      <c r="D62" s="67">
        <v>0.18</v>
      </c>
      <c r="E62" s="68">
        <v>55.26</v>
      </c>
      <c r="F62" s="68"/>
      <c r="G62" s="68">
        <v>55.26</v>
      </c>
      <c r="H62" s="68" t="s">
        <v>114</v>
      </c>
      <c r="I62" s="69">
        <v>120.83</v>
      </c>
      <c r="J62" s="69"/>
      <c r="K62" s="69"/>
      <c r="L62" s="69">
        <v>120.83</v>
      </c>
      <c r="M62" s="68"/>
      <c r="N62" s="68"/>
      <c r="O62" s="64"/>
      <c r="P62" s="64"/>
      <c r="Q62" s="64"/>
      <c r="R62" s="64"/>
      <c r="S62" s="64"/>
    </row>
    <row r="63" spans="1:19" ht="144" x14ac:dyDescent="0.2">
      <c r="A63" s="65">
        <v>33</v>
      </c>
      <c r="B63" s="66" t="s">
        <v>791</v>
      </c>
      <c r="C63" s="66" t="s">
        <v>790</v>
      </c>
      <c r="D63" s="67" t="s">
        <v>789</v>
      </c>
      <c r="E63" s="68" t="s">
        <v>788</v>
      </c>
      <c r="F63" s="68"/>
      <c r="G63" s="68"/>
      <c r="H63" s="68" t="s">
        <v>787</v>
      </c>
      <c r="I63" s="69">
        <v>148.94999999999999</v>
      </c>
      <c r="J63" s="69">
        <v>148.94999999999999</v>
      </c>
      <c r="K63" s="69"/>
      <c r="L63" s="69"/>
      <c r="M63" s="68">
        <v>101.77500000000001</v>
      </c>
      <c r="N63" s="68">
        <v>1.24</v>
      </c>
      <c r="O63" s="64"/>
      <c r="P63" s="64"/>
      <c r="Q63" s="64"/>
      <c r="R63" s="64"/>
      <c r="S63" s="64"/>
    </row>
    <row r="64" spans="1:19" ht="120" x14ac:dyDescent="0.2">
      <c r="A64" s="65">
        <v>34</v>
      </c>
      <c r="B64" s="66" t="s">
        <v>786</v>
      </c>
      <c r="C64" s="66" t="s">
        <v>785</v>
      </c>
      <c r="D64" s="67" t="s">
        <v>784</v>
      </c>
      <c r="E64" s="68">
        <v>10059.92</v>
      </c>
      <c r="F64" s="68"/>
      <c r="G64" s="68">
        <v>10059.92</v>
      </c>
      <c r="H64" s="68" t="s">
        <v>1264</v>
      </c>
      <c r="I64" s="69">
        <v>1023.74</v>
      </c>
      <c r="J64" s="69"/>
      <c r="K64" s="69"/>
      <c r="L64" s="69">
        <v>1023.74</v>
      </c>
      <c r="M64" s="68"/>
      <c r="N64" s="68"/>
      <c r="O64" s="64"/>
      <c r="P64" s="64"/>
      <c r="Q64" s="64"/>
      <c r="R64" s="64"/>
      <c r="S64" s="64"/>
    </row>
    <row r="65" spans="1:19" ht="180" x14ac:dyDescent="0.2">
      <c r="A65" s="65">
        <v>35</v>
      </c>
      <c r="B65" s="66" t="s">
        <v>783</v>
      </c>
      <c r="C65" s="66" t="s">
        <v>782</v>
      </c>
      <c r="D65" s="67" t="s">
        <v>781</v>
      </c>
      <c r="E65" s="68" t="s">
        <v>780</v>
      </c>
      <c r="F65" s="68" t="s">
        <v>779</v>
      </c>
      <c r="G65" s="68">
        <v>11.28</v>
      </c>
      <c r="H65" s="68" t="s">
        <v>778</v>
      </c>
      <c r="I65" s="69">
        <v>362.9</v>
      </c>
      <c r="J65" s="69">
        <v>310.41000000000003</v>
      </c>
      <c r="K65" s="69" t="s">
        <v>777</v>
      </c>
      <c r="L65" s="69">
        <v>43.65</v>
      </c>
      <c r="M65" s="68" t="s">
        <v>776</v>
      </c>
      <c r="N65" s="68">
        <v>2.0699999999999998</v>
      </c>
      <c r="O65" s="64"/>
      <c r="P65" s="64"/>
      <c r="Q65" s="64"/>
      <c r="R65" s="64"/>
      <c r="S65" s="64"/>
    </row>
    <row r="66" spans="1:19" ht="168" x14ac:dyDescent="0.2">
      <c r="A66" s="65">
        <v>36</v>
      </c>
      <c r="B66" s="66" t="s">
        <v>775</v>
      </c>
      <c r="C66" s="66" t="s">
        <v>774</v>
      </c>
      <c r="D66" s="67" t="s">
        <v>773</v>
      </c>
      <c r="E66" s="68" t="s">
        <v>772</v>
      </c>
      <c r="F66" s="68"/>
      <c r="G66" s="68">
        <v>44.82</v>
      </c>
      <c r="H66" s="68" t="s">
        <v>771</v>
      </c>
      <c r="I66" s="69">
        <v>1282.26</v>
      </c>
      <c r="J66" s="69">
        <v>1160.5</v>
      </c>
      <c r="K66" s="69"/>
      <c r="L66" s="69">
        <v>121.76</v>
      </c>
      <c r="M66" s="68">
        <v>11.845000000000001</v>
      </c>
      <c r="N66" s="68">
        <v>7.11</v>
      </c>
      <c r="O66" s="64"/>
      <c r="P66" s="64"/>
      <c r="Q66" s="64"/>
      <c r="R66" s="64"/>
      <c r="S66" s="64"/>
    </row>
    <row r="67" spans="1:19" ht="156" x14ac:dyDescent="0.2">
      <c r="A67" s="65">
        <v>37</v>
      </c>
      <c r="B67" s="66" t="s">
        <v>770</v>
      </c>
      <c r="C67" s="66" t="s">
        <v>769</v>
      </c>
      <c r="D67" s="67" t="s">
        <v>495</v>
      </c>
      <c r="E67" s="68" t="s">
        <v>768</v>
      </c>
      <c r="F67" s="68" t="s">
        <v>767</v>
      </c>
      <c r="G67" s="68">
        <v>212.02</v>
      </c>
      <c r="H67" s="68" t="s">
        <v>766</v>
      </c>
      <c r="I67" s="69">
        <v>622.21</v>
      </c>
      <c r="J67" s="69">
        <v>393.23</v>
      </c>
      <c r="K67" s="69" t="s">
        <v>765</v>
      </c>
      <c r="L67" s="69">
        <v>79.19</v>
      </c>
      <c r="M67" s="68" t="s">
        <v>764</v>
      </c>
      <c r="N67" s="68" t="s">
        <v>763</v>
      </c>
      <c r="O67" s="64"/>
      <c r="P67" s="64"/>
      <c r="Q67" s="64"/>
      <c r="R67" s="64"/>
      <c r="S67" s="64"/>
    </row>
    <row r="68" spans="1:19" ht="84" x14ac:dyDescent="0.2">
      <c r="A68" s="65">
        <v>38</v>
      </c>
      <c r="B68" s="66" t="s">
        <v>762</v>
      </c>
      <c r="C68" s="66" t="s">
        <v>761</v>
      </c>
      <c r="D68" s="67">
        <v>6</v>
      </c>
      <c r="E68" s="68">
        <v>66.22</v>
      </c>
      <c r="F68" s="68"/>
      <c r="G68" s="68">
        <v>66.22</v>
      </c>
      <c r="H68" s="68" t="s">
        <v>1265</v>
      </c>
      <c r="I68" s="69">
        <v>1344.66</v>
      </c>
      <c r="J68" s="69"/>
      <c r="K68" s="69"/>
      <c r="L68" s="69">
        <v>1344.66</v>
      </c>
      <c r="M68" s="68"/>
      <c r="N68" s="68"/>
      <c r="O68" s="64"/>
      <c r="P68" s="64"/>
      <c r="Q68" s="64"/>
      <c r="R68" s="64"/>
      <c r="S68" s="64"/>
    </row>
    <row r="69" spans="1:19" ht="72" x14ac:dyDescent="0.2">
      <c r="A69" s="65">
        <v>39</v>
      </c>
      <c r="B69" s="66" t="s">
        <v>760</v>
      </c>
      <c r="C69" s="66" t="s">
        <v>759</v>
      </c>
      <c r="D69" s="67" t="s">
        <v>758</v>
      </c>
      <c r="E69" s="68">
        <v>24.9</v>
      </c>
      <c r="F69" s="68"/>
      <c r="G69" s="68">
        <v>24.9</v>
      </c>
      <c r="H69" s="68" t="s">
        <v>757</v>
      </c>
      <c r="I69" s="69">
        <v>516.46</v>
      </c>
      <c r="J69" s="69"/>
      <c r="K69" s="69"/>
      <c r="L69" s="69">
        <v>516.46</v>
      </c>
      <c r="M69" s="68"/>
      <c r="N69" s="68"/>
      <c r="O69" s="64"/>
      <c r="P69" s="64"/>
      <c r="Q69" s="64"/>
      <c r="R69" s="64"/>
      <c r="S69" s="64"/>
    </row>
    <row r="70" spans="1:19" ht="156" x14ac:dyDescent="0.2">
      <c r="A70" s="65">
        <v>40</v>
      </c>
      <c r="B70" s="66" t="s">
        <v>756</v>
      </c>
      <c r="C70" s="66" t="s">
        <v>755</v>
      </c>
      <c r="D70" s="67" t="s">
        <v>754</v>
      </c>
      <c r="E70" s="68" t="s">
        <v>753</v>
      </c>
      <c r="F70" s="68">
        <v>73.09</v>
      </c>
      <c r="G70" s="68">
        <v>16.79</v>
      </c>
      <c r="H70" s="68" t="s">
        <v>752</v>
      </c>
      <c r="I70" s="69">
        <v>1065.29</v>
      </c>
      <c r="J70" s="69">
        <v>872.28</v>
      </c>
      <c r="K70" s="69">
        <v>141.84</v>
      </c>
      <c r="L70" s="69">
        <v>51.17</v>
      </c>
      <c r="M70" s="68">
        <v>17.48</v>
      </c>
      <c r="N70" s="68">
        <v>5.94</v>
      </c>
      <c r="O70" s="64"/>
      <c r="P70" s="64"/>
      <c r="Q70" s="64"/>
      <c r="R70" s="64"/>
      <c r="S70" s="64"/>
    </row>
    <row r="71" spans="1:19" ht="17.850000000000001" customHeight="1" x14ac:dyDescent="0.2">
      <c r="A71" s="116" t="s">
        <v>751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64"/>
      <c r="P71" s="64"/>
      <c r="Q71" s="64"/>
      <c r="R71" s="64"/>
      <c r="S71" s="64"/>
    </row>
    <row r="72" spans="1:19" ht="156" x14ac:dyDescent="0.2">
      <c r="A72" s="65">
        <v>41</v>
      </c>
      <c r="B72" s="66" t="s">
        <v>750</v>
      </c>
      <c r="C72" s="66" t="s">
        <v>749</v>
      </c>
      <c r="D72" s="67" t="s">
        <v>748</v>
      </c>
      <c r="E72" s="68" t="s">
        <v>747</v>
      </c>
      <c r="F72" s="68" t="s">
        <v>746</v>
      </c>
      <c r="G72" s="68"/>
      <c r="H72" s="68" t="s">
        <v>745</v>
      </c>
      <c r="I72" s="69">
        <v>332.28</v>
      </c>
      <c r="J72" s="69">
        <v>120.2</v>
      </c>
      <c r="K72" s="69" t="s">
        <v>744</v>
      </c>
      <c r="L72" s="69"/>
      <c r="M72" s="68" t="s">
        <v>743</v>
      </c>
      <c r="N72" s="68" t="s">
        <v>742</v>
      </c>
      <c r="O72" s="64"/>
      <c r="P72" s="64"/>
      <c r="Q72" s="64"/>
      <c r="R72" s="64"/>
      <c r="S72" s="64"/>
    </row>
    <row r="73" spans="1:19" ht="132" x14ac:dyDescent="0.2">
      <c r="A73" s="65">
        <v>42</v>
      </c>
      <c r="B73" s="66" t="s">
        <v>741</v>
      </c>
      <c r="C73" s="66" t="s">
        <v>740</v>
      </c>
      <c r="D73" s="67" t="s">
        <v>739</v>
      </c>
      <c r="E73" s="68" t="s">
        <v>738</v>
      </c>
      <c r="F73" s="68" t="s">
        <v>465</v>
      </c>
      <c r="G73" s="68">
        <v>6800</v>
      </c>
      <c r="H73" s="68" t="s">
        <v>737</v>
      </c>
      <c r="I73" s="69">
        <v>1497.48</v>
      </c>
      <c r="J73" s="69">
        <v>723.41</v>
      </c>
      <c r="K73" s="69" t="s">
        <v>736</v>
      </c>
      <c r="L73" s="69">
        <v>766.62</v>
      </c>
      <c r="M73" s="68" t="s">
        <v>735</v>
      </c>
      <c r="N73" s="68">
        <v>4.99</v>
      </c>
      <c r="O73" s="64"/>
      <c r="P73" s="64"/>
      <c r="Q73" s="64"/>
      <c r="R73" s="64"/>
      <c r="S73" s="64"/>
    </row>
    <row r="74" spans="1:19" ht="84" x14ac:dyDescent="0.2">
      <c r="A74" s="65">
        <v>43</v>
      </c>
      <c r="B74" s="66" t="s">
        <v>734</v>
      </c>
      <c r="C74" s="66" t="s">
        <v>733</v>
      </c>
      <c r="D74" s="67" t="s">
        <v>732</v>
      </c>
      <c r="E74" s="68">
        <v>6800</v>
      </c>
      <c r="F74" s="68"/>
      <c r="G74" s="68">
        <v>6800</v>
      </c>
      <c r="H74" s="68" t="s">
        <v>1266</v>
      </c>
      <c r="I74" s="69">
        <v>-766.62</v>
      </c>
      <c r="J74" s="69"/>
      <c r="K74" s="69"/>
      <c r="L74" s="69">
        <v>-766.62</v>
      </c>
      <c r="M74" s="68"/>
      <c r="N74" s="68"/>
      <c r="O74" s="64"/>
      <c r="P74" s="64"/>
      <c r="Q74" s="64"/>
      <c r="R74" s="64"/>
      <c r="S74" s="64"/>
    </row>
    <row r="75" spans="1:19" ht="120" x14ac:dyDescent="0.2">
      <c r="A75" s="65">
        <v>44</v>
      </c>
      <c r="B75" s="66" t="s">
        <v>731</v>
      </c>
      <c r="C75" s="66" t="s">
        <v>730</v>
      </c>
      <c r="D75" s="67" t="s">
        <v>729</v>
      </c>
      <c r="E75" s="68">
        <v>73.12</v>
      </c>
      <c r="F75" s="68"/>
      <c r="G75" s="68">
        <v>73.12</v>
      </c>
      <c r="H75" s="68" t="s">
        <v>728</v>
      </c>
      <c r="I75" s="69">
        <v>883.42</v>
      </c>
      <c r="J75" s="69"/>
      <c r="K75" s="69"/>
      <c r="L75" s="69">
        <v>883.42</v>
      </c>
      <c r="M75" s="68"/>
      <c r="N75" s="68"/>
      <c r="O75" s="64"/>
      <c r="P75" s="64"/>
      <c r="Q75" s="64"/>
      <c r="R75" s="64"/>
      <c r="S75" s="64"/>
    </row>
    <row r="76" spans="1:19" ht="144" x14ac:dyDescent="0.2">
      <c r="A76" s="65">
        <v>45</v>
      </c>
      <c r="B76" s="66" t="s">
        <v>727</v>
      </c>
      <c r="C76" s="66" t="s">
        <v>726</v>
      </c>
      <c r="D76" s="67" t="s">
        <v>725</v>
      </c>
      <c r="E76" s="68" t="s">
        <v>724</v>
      </c>
      <c r="F76" s="68">
        <v>43.55</v>
      </c>
      <c r="G76" s="68">
        <v>1687</v>
      </c>
      <c r="H76" s="68" t="s">
        <v>723</v>
      </c>
      <c r="I76" s="69">
        <v>180.11</v>
      </c>
      <c r="J76" s="69">
        <v>102.28</v>
      </c>
      <c r="K76" s="69">
        <v>4.43</v>
      </c>
      <c r="L76" s="69">
        <v>73.400000000000006</v>
      </c>
      <c r="M76" s="68">
        <v>86.917000000000002</v>
      </c>
      <c r="N76" s="68">
        <v>0.79</v>
      </c>
      <c r="O76" s="64"/>
      <c r="P76" s="64"/>
      <c r="Q76" s="64"/>
      <c r="R76" s="64"/>
      <c r="S76" s="64"/>
    </row>
    <row r="77" spans="1:19" ht="72" x14ac:dyDescent="0.2">
      <c r="A77" s="65">
        <v>46</v>
      </c>
      <c r="B77" s="66" t="s">
        <v>430</v>
      </c>
      <c r="C77" s="66" t="s">
        <v>436</v>
      </c>
      <c r="D77" s="67" t="s">
        <v>722</v>
      </c>
      <c r="E77" s="68">
        <v>665</v>
      </c>
      <c r="F77" s="68"/>
      <c r="G77" s="68">
        <v>665</v>
      </c>
      <c r="H77" s="68" t="s">
        <v>428</v>
      </c>
      <c r="I77" s="69">
        <v>-32.409999999999997</v>
      </c>
      <c r="J77" s="69"/>
      <c r="K77" s="69"/>
      <c r="L77" s="69">
        <v>-32.409999999999997</v>
      </c>
      <c r="M77" s="68"/>
      <c r="N77" s="68"/>
      <c r="O77" s="64"/>
      <c r="P77" s="64"/>
      <c r="Q77" s="64"/>
      <c r="R77" s="64"/>
      <c r="S77" s="64"/>
    </row>
    <row r="78" spans="1:19" ht="72" x14ac:dyDescent="0.2">
      <c r="A78" s="65">
        <v>47</v>
      </c>
      <c r="B78" s="66" t="s">
        <v>430</v>
      </c>
      <c r="C78" s="66" t="s">
        <v>721</v>
      </c>
      <c r="D78" s="67" t="s">
        <v>720</v>
      </c>
      <c r="E78" s="68">
        <v>670.94</v>
      </c>
      <c r="F78" s="68"/>
      <c r="G78" s="68">
        <v>670.94</v>
      </c>
      <c r="H78" s="68" t="s">
        <v>428</v>
      </c>
      <c r="I78" s="69">
        <v>32.700000000000003</v>
      </c>
      <c r="J78" s="69"/>
      <c r="K78" s="69"/>
      <c r="L78" s="69">
        <v>32.700000000000003</v>
      </c>
      <c r="M78" s="68"/>
      <c r="N78" s="68"/>
      <c r="O78" s="64"/>
      <c r="P78" s="64"/>
      <c r="Q78" s="64"/>
      <c r="R78" s="64"/>
      <c r="S78" s="64"/>
    </row>
    <row r="79" spans="1:19" ht="192" x14ac:dyDescent="0.2">
      <c r="A79" s="65">
        <v>48</v>
      </c>
      <c r="B79" s="66" t="s">
        <v>719</v>
      </c>
      <c r="C79" s="66" t="s">
        <v>718</v>
      </c>
      <c r="D79" s="67">
        <v>12</v>
      </c>
      <c r="E79" s="68" t="s">
        <v>717</v>
      </c>
      <c r="F79" s="68"/>
      <c r="G79" s="68">
        <v>15.07</v>
      </c>
      <c r="H79" s="68" t="s">
        <v>716</v>
      </c>
      <c r="I79" s="69">
        <v>2243.7600000000002</v>
      </c>
      <c r="J79" s="69">
        <v>806.64</v>
      </c>
      <c r="K79" s="69"/>
      <c r="L79" s="69">
        <v>1437.12</v>
      </c>
      <c r="M79" s="68">
        <v>0.437</v>
      </c>
      <c r="N79" s="68">
        <v>5.24</v>
      </c>
      <c r="O79" s="64"/>
      <c r="P79" s="64"/>
      <c r="Q79" s="64"/>
      <c r="R79" s="64"/>
      <c r="S79" s="64"/>
    </row>
    <row r="80" spans="1:19" ht="72" x14ac:dyDescent="0.2">
      <c r="A80" s="65">
        <v>49</v>
      </c>
      <c r="B80" s="66" t="s">
        <v>715</v>
      </c>
      <c r="C80" s="66" t="s">
        <v>714</v>
      </c>
      <c r="D80" s="67" t="s">
        <v>713</v>
      </c>
      <c r="E80" s="68">
        <v>9.0399999999999991</v>
      </c>
      <c r="F80" s="68"/>
      <c r="G80" s="68">
        <v>9.0399999999999991</v>
      </c>
      <c r="H80" s="68" t="s">
        <v>712</v>
      </c>
      <c r="I80" s="69">
        <v>-75.400000000000006</v>
      </c>
      <c r="J80" s="69"/>
      <c r="K80" s="69"/>
      <c r="L80" s="69">
        <v>-75.400000000000006</v>
      </c>
      <c r="M80" s="68"/>
      <c r="N80" s="68"/>
      <c r="O80" s="64"/>
      <c r="P80" s="64"/>
      <c r="Q80" s="64"/>
      <c r="R80" s="64"/>
      <c r="S80" s="64"/>
    </row>
    <row r="81" spans="1:19" ht="72" x14ac:dyDescent="0.2">
      <c r="A81" s="65">
        <v>50</v>
      </c>
      <c r="B81" s="66" t="s">
        <v>711</v>
      </c>
      <c r="C81" s="66" t="s">
        <v>710</v>
      </c>
      <c r="D81" s="67" t="s">
        <v>709</v>
      </c>
      <c r="E81" s="68">
        <v>16.7</v>
      </c>
      <c r="F81" s="68"/>
      <c r="G81" s="68">
        <v>16.7</v>
      </c>
      <c r="H81" s="68" t="s">
        <v>708</v>
      </c>
      <c r="I81" s="69">
        <v>-1193.44</v>
      </c>
      <c r="J81" s="69"/>
      <c r="K81" s="69"/>
      <c r="L81" s="69">
        <v>-1193.44</v>
      </c>
      <c r="M81" s="68"/>
      <c r="N81" s="68"/>
      <c r="O81" s="64"/>
      <c r="P81" s="64"/>
      <c r="Q81" s="64"/>
      <c r="R81" s="64"/>
      <c r="S81" s="64"/>
    </row>
    <row r="82" spans="1:19" ht="72" x14ac:dyDescent="0.2">
      <c r="A82" s="65">
        <v>51</v>
      </c>
      <c r="B82" s="66" t="s">
        <v>707</v>
      </c>
      <c r="C82" s="66" t="s">
        <v>706</v>
      </c>
      <c r="D82" s="67" t="s">
        <v>705</v>
      </c>
      <c r="E82" s="68">
        <v>26950</v>
      </c>
      <c r="F82" s="68"/>
      <c r="G82" s="68">
        <v>26950</v>
      </c>
      <c r="H82" s="68" t="s">
        <v>704</v>
      </c>
      <c r="I82" s="69">
        <v>-150</v>
      </c>
      <c r="J82" s="69"/>
      <c r="K82" s="69"/>
      <c r="L82" s="69">
        <v>-150</v>
      </c>
      <c r="M82" s="68"/>
      <c r="N82" s="68"/>
      <c r="O82" s="64"/>
      <c r="P82" s="64"/>
      <c r="Q82" s="64"/>
      <c r="R82" s="64"/>
      <c r="S82" s="64"/>
    </row>
    <row r="83" spans="1:19" ht="72" x14ac:dyDescent="0.2">
      <c r="A83" s="71">
        <v>52</v>
      </c>
      <c r="B83" s="72" t="s">
        <v>703</v>
      </c>
      <c r="C83" s="72" t="s">
        <v>702</v>
      </c>
      <c r="D83" s="73">
        <v>1</v>
      </c>
      <c r="E83" s="74">
        <v>37.450000000000003</v>
      </c>
      <c r="F83" s="74"/>
      <c r="G83" s="74">
        <v>37.450000000000003</v>
      </c>
      <c r="H83" s="74" t="s">
        <v>305</v>
      </c>
      <c r="I83" s="75">
        <v>192.87</v>
      </c>
      <c r="J83" s="75"/>
      <c r="K83" s="75"/>
      <c r="L83" s="75">
        <v>192.87</v>
      </c>
      <c r="M83" s="74"/>
      <c r="N83" s="74"/>
      <c r="O83" s="64"/>
      <c r="P83" s="64"/>
      <c r="Q83" s="64"/>
      <c r="R83" s="64"/>
      <c r="S83" s="64"/>
    </row>
    <row r="84" spans="1:19" ht="36" x14ac:dyDescent="0.2">
      <c r="A84" s="110" t="s">
        <v>51</v>
      </c>
      <c r="B84" s="111"/>
      <c r="C84" s="111"/>
      <c r="D84" s="111"/>
      <c r="E84" s="111"/>
      <c r="F84" s="111"/>
      <c r="G84" s="111"/>
      <c r="H84" s="111"/>
      <c r="I84" s="69">
        <v>42044.43</v>
      </c>
      <c r="J84" s="69">
        <v>8291.1200000000008</v>
      </c>
      <c r="K84" s="69" t="s">
        <v>700</v>
      </c>
      <c r="L84" s="69">
        <v>32592.43</v>
      </c>
      <c r="M84" s="68"/>
      <c r="N84" s="68" t="s">
        <v>695</v>
      </c>
      <c r="O84" s="64"/>
      <c r="P84" s="64"/>
      <c r="Q84" s="64"/>
      <c r="R84" s="64"/>
      <c r="S84" s="64"/>
    </row>
    <row r="85" spans="1:19" ht="12.75" x14ac:dyDescent="0.2">
      <c r="A85" s="110" t="s">
        <v>45</v>
      </c>
      <c r="B85" s="111"/>
      <c r="C85" s="111"/>
      <c r="D85" s="111"/>
      <c r="E85" s="111"/>
      <c r="F85" s="111"/>
      <c r="G85" s="111"/>
      <c r="H85" s="111"/>
      <c r="I85" s="69">
        <v>6407.72</v>
      </c>
      <c r="J85" s="69"/>
      <c r="K85" s="69"/>
      <c r="L85" s="69"/>
      <c r="M85" s="68"/>
      <c r="N85" s="68"/>
      <c r="O85" s="64"/>
      <c r="P85" s="64"/>
      <c r="Q85" s="64"/>
      <c r="R85" s="64"/>
      <c r="S85" s="64"/>
    </row>
    <row r="86" spans="1:19" ht="12.75" x14ac:dyDescent="0.2">
      <c r="A86" s="110" t="s">
        <v>44</v>
      </c>
      <c r="B86" s="111"/>
      <c r="C86" s="111"/>
      <c r="D86" s="111"/>
      <c r="E86" s="111"/>
      <c r="F86" s="111"/>
      <c r="G86" s="111"/>
      <c r="H86" s="111"/>
      <c r="I86" s="69">
        <v>4168.78</v>
      </c>
      <c r="J86" s="69"/>
      <c r="K86" s="69"/>
      <c r="L86" s="69"/>
      <c r="M86" s="68"/>
      <c r="N86" s="68"/>
      <c r="O86" s="64"/>
      <c r="P86" s="64"/>
      <c r="Q86" s="64"/>
      <c r="R86" s="64"/>
      <c r="S86" s="64"/>
    </row>
    <row r="87" spans="1:19" ht="36" x14ac:dyDescent="0.2">
      <c r="A87" s="112" t="s">
        <v>701</v>
      </c>
      <c r="B87" s="113"/>
      <c r="C87" s="113"/>
      <c r="D87" s="113"/>
      <c r="E87" s="113"/>
      <c r="F87" s="113"/>
      <c r="G87" s="113"/>
      <c r="H87" s="113"/>
      <c r="I87" s="78">
        <v>52620.93</v>
      </c>
      <c r="J87" s="78"/>
      <c r="K87" s="78"/>
      <c r="L87" s="78"/>
      <c r="M87" s="79"/>
      <c r="N87" s="79" t="s">
        <v>695</v>
      </c>
      <c r="O87" s="64"/>
      <c r="P87" s="64"/>
      <c r="Q87" s="64"/>
      <c r="R87" s="64"/>
      <c r="S87" s="64"/>
    </row>
    <row r="88" spans="1:19" ht="36" x14ac:dyDescent="0.2">
      <c r="A88" s="106" t="s">
        <v>47</v>
      </c>
      <c r="B88" s="102"/>
      <c r="C88" s="102"/>
      <c r="D88" s="102"/>
      <c r="E88" s="102"/>
      <c r="F88" s="102"/>
      <c r="G88" s="102"/>
      <c r="H88" s="102"/>
      <c r="I88" s="80">
        <v>42044.43</v>
      </c>
      <c r="J88" s="80">
        <v>8291.1200000000008</v>
      </c>
      <c r="K88" s="80" t="s">
        <v>700</v>
      </c>
      <c r="L88" s="80">
        <v>32592.43</v>
      </c>
      <c r="M88" s="81"/>
      <c r="N88" s="81" t="s">
        <v>695</v>
      </c>
      <c r="O88" s="64"/>
      <c r="P88" s="64"/>
      <c r="Q88" s="64"/>
      <c r="R88" s="64"/>
      <c r="S88" s="64"/>
    </row>
    <row r="89" spans="1:19" ht="12.75" x14ac:dyDescent="0.2">
      <c r="A89" s="106" t="s">
        <v>45</v>
      </c>
      <c r="B89" s="102"/>
      <c r="C89" s="102"/>
      <c r="D89" s="102"/>
      <c r="E89" s="102"/>
      <c r="F89" s="102"/>
      <c r="G89" s="102"/>
      <c r="H89" s="102"/>
      <c r="I89" s="80">
        <v>6407.72</v>
      </c>
      <c r="J89" s="80"/>
      <c r="K89" s="80"/>
      <c r="L89" s="80"/>
      <c r="M89" s="81"/>
      <c r="N89" s="81"/>
      <c r="O89" s="64"/>
      <c r="P89" s="64"/>
      <c r="Q89" s="64"/>
      <c r="R89" s="64"/>
      <c r="S89" s="64"/>
    </row>
    <row r="90" spans="1:19" ht="12.75" x14ac:dyDescent="0.2">
      <c r="A90" s="106" t="s">
        <v>44</v>
      </c>
      <c r="B90" s="102"/>
      <c r="C90" s="102"/>
      <c r="D90" s="102"/>
      <c r="E90" s="102"/>
      <c r="F90" s="102"/>
      <c r="G90" s="102"/>
      <c r="H90" s="102"/>
      <c r="I90" s="80">
        <v>4168.78</v>
      </c>
      <c r="J90" s="80"/>
      <c r="K90" s="80"/>
      <c r="L90" s="80"/>
      <c r="M90" s="81"/>
      <c r="N90" s="81"/>
      <c r="O90" s="64"/>
      <c r="P90" s="64"/>
      <c r="Q90" s="64"/>
      <c r="R90" s="64"/>
      <c r="S90" s="64"/>
    </row>
    <row r="91" spans="1:19" ht="12.75" x14ac:dyDescent="0.2">
      <c r="A91" s="109" t="s">
        <v>43</v>
      </c>
      <c r="B91" s="101"/>
      <c r="C91" s="101"/>
      <c r="D91" s="101"/>
      <c r="E91" s="101"/>
      <c r="F91" s="101"/>
      <c r="G91" s="101"/>
      <c r="H91" s="101"/>
      <c r="I91" s="82"/>
      <c r="J91" s="82"/>
      <c r="K91" s="82"/>
      <c r="L91" s="82"/>
      <c r="M91" s="83"/>
      <c r="N91" s="83"/>
      <c r="O91" s="64"/>
      <c r="P91" s="64"/>
      <c r="Q91" s="64"/>
      <c r="R91" s="64"/>
      <c r="S91" s="64"/>
    </row>
    <row r="92" spans="1:19" ht="36" x14ac:dyDescent="0.2">
      <c r="A92" s="106" t="s">
        <v>699</v>
      </c>
      <c r="B92" s="102"/>
      <c r="C92" s="102"/>
      <c r="D92" s="102"/>
      <c r="E92" s="102"/>
      <c r="F92" s="102"/>
      <c r="G92" s="102"/>
      <c r="H92" s="102"/>
      <c r="I92" s="80">
        <v>9699.23</v>
      </c>
      <c r="J92" s="80"/>
      <c r="K92" s="80"/>
      <c r="L92" s="80"/>
      <c r="M92" s="81"/>
      <c r="N92" s="81" t="s">
        <v>698</v>
      </c>
      <c r="O92" s="64"/>
      <c r="P92" s="64"/>
      <c r="Q92" s="64"/>
      <c r="R92" s="64"/>
      <c r="S92" s="64"/>
    </row>
    <row r="93" spans="1:19" ht="36" x14ac:dyDescent="0.2">
      <c r="A93" s="106" t="s">
        <v>697</v>
      </c>
      <c r="B93" s="102"/>
      <c r="C93" s="102"/>
      <c r="D93" s="102"/>
      <c r="E93" s="102"/>
      <c r="F93" s="102"/>
      <c r="G93" s="102"/>
      <c r="H93" s="102"/>
      <c r="I93" s="80">
        <v>42921.7</v>
      </c>
      <c r="J93" s="80"/>
      <c r="K93" s="80"/>
      <c r="L93" s="80"/>
      <c r="M93" s="81"/>
      <c r="N93" s="81" t="s">
        <v>696</v>
      </c>
      <c r="O93" s="64"/>
      <c r="P93" s="64"/>
      <c r="Q93" s="64"/>
      <c r="R93" s="64"/>
      <c r="S93" s="64"/>
    </row>
    <row r="94" spans="1:19" ht="36" x14ac:dyDescent="0.2">
      <c r="A94" s="107" t="s">
        <v>34</v>
      </c>
      <c r="B94" s="108"/>
      <c r="C94" s="108"/>
      <c r="D94" s="108"/>
      <c r="E94" s="108"/>
      <c r="F94" s="108"/>
      <c r="G94" s="108"/>
      <c r="H94" s="108"/>
      <c r="I94" s="90">
        <v>52620.93</v>
      </c>
      <c r="J94" s="90"/>
      <c r="K94" s="90"/>
      <c r="L94" s="90"/>
      <c r="M94" s="91"/>
      <c r="N94" s="91" t="s">
        <v>695</v>
      </c>
      <c r="O94" s="64"/>
      <c r="P94" s="64"/>
      <c r="Q94" s="64"/>
      <c r="R94" s="64"/>
      <c r="S94" s="64"/>
    </row>
    <row r="95" spans="1:19" ht="12.75" x14ac:dyDescent="0.2">
      <c r="A95" s="106" t="s">
        <v>33</v>
      </c>
      <c r="B95" s="102"/>
      <c r="C95" s="102"/>
      <c r="D95" s="102"/>
      <c r="E95" s="102"/>
      <c r="F95" s="102"/>
      <c r="G95" s="102"/>
      <c r="H95" s="102"/>
      <c r="I95" s="80"/>
      <c r="J95" s="80"/>
      <c r="K95" s="80"/>
      <c r="L95" s="80"/>
      <c r="M95" s="81"/>
      <c r="N95" s="81"/>
      <c r="O95" s="64"/>
      <c r="P95" s="64"/>
      <c r="Q95" s="64"/>
      <c r="R95" s="64"/>
      <c r="S95" s="64"/>
    </row>
    <row r="96" spans="1:19" ht="12.75" x14ac:dyDescent="0.2">
      <c r="A96" s="106" t="s">
        <v>32</v>
      </c>
      <c r="B96" s="102"/>
      <c r="C96" s="102"/>
      <c r="D96" s="102"/>
      <c r="E96" s="102"/>
      <c r="F96" s="102"/>
      <c r="G96" s="102"/>
      <c r="H96" s="102"/>
      <c r="I96" s="80">
        <v>32592.43</v>
      </c>
      <c r="J96" s="80"/>
      <c r="K96" s="80"/>
      <c r="L96" s="80"/>
      <c r="M96" s="81"/>
      <c r="N96" s="81"/>
      <c r="O96" s="64"/>
      <c r="P96" s="64"/>
      <c r="Q96" s="64"/>
      <c r="R96" s="64"/>
      <c r="S96" s="64"/>
    </row>
    <row r="97" spans="1:19" ht="12.75" x14ac:dyDescent="0.2">
      <c r="A97" s="106" t="s">
        <v>31</v>
      </c>
      <c r="B97" s="102"/>
      <c r="C97" s="102"/>
      <c r="D97" s="102"/>
      <c r="E97" s="102"/>
      <c r="F97" s="102"/>
      <c r="G97" s="102"/>
      <c r="H97" s="102"/>
      <c r="I97" s="80">
        <v>1160.8800000000001</v>
      </c>
      <c r="J97" s="80"/>
      <c r="K97" s="80"/>
      <c r="L97" s="80"/>
      <c r="M97" s="81"/>
      <c r="N97" s="81"/>
      <c r="O97" s="64"/>
      <c r="P97" s="64"/>
      <c r="Q97" s="64"/>
      <c r="R97" s="64"/>
      <c r="S97" s="64"/>
    </row>
    <row r="98" spans="1:19" ht="12.75" x14ac:dyDescent="0.2">
      <c r="A98" s="106" t="s">
        <v>30</v>
      </c>
      <c r="B98" s="102"/>
      <c r="C98" s="102"/>
      <c r="D98" s="102"/>
      <c r="E98" s="102"/>
      <c r="F98" s="102"/>
      <c r="G98" s="102"/>
      <c r="H98" s="102"/>
      <c r="I98" s="80">
        <v>8461.4</v>
      </c>
      <c r="J98" s="80"/>
      <c r="K98" s="80"/>
      <c r="L98" s="80"/>
      <c r="M98" s="81"/>
      <c r="N98" s="81"/>
      <c r="O98" s="64"/>
      <c r="P98" s="64"/>
      <c r="Q98" s="64"/>
      <c r="R98" s="64"/>
      <c r="S98" s="64"/>
    </row>
    <row r="99" spans="1:19" ht="12.75" x14ac:dyDescent="0.2">
      <c r="A99" s="106" t="s">
        <v>29</v>
      </c>
      <c r="B99" s="102"/>
      <c r="C99" s="102"/>
      <c r="D99" s="102"/>
      <c r="E99" s="102"/>
      <c r="F99" s="102"/>
      <c r="G99" s="102"/>
      <c r="H99" s="102"/>
      <c r="I99" s="80">
        <v>6407.72</v>
      </c>
      <c r="J99" s="80"/>
      <c r="K99" s="80"/>
      <c r="L99" s="80"/>
      <c r="M99" s="81"/>
      <c r="N99" s="81"/>
      <c r="O99" s="64"/>
      <c r="P99" s="64"/>
      <c r="Q99" s="64"/>
      <c r="R99" s="64"/>
      <c r="S99" s="64"/>
    </row>
    <row r="100" spans="1:19" ht="12.75" x14ac:dyDescent="0.2">
      <c r="A100" s="106" t="s">
        <v>28</v>
      </c>
      <c r="B100" s="102"/>
      <c r="C100" s="102"/>
      <c r="D100" s="102"/>
      <c r="E100" s="102"/>
      <c r="F100" s="102"/>
      <c r="G100" s="102"/>
      <c r="H100" s="102"/>
      <c r="I100" s="80">
        <v>4168.78</v>
      </c>
      <c r="J100" s="80"/>
      <c r="K100" s="80"/>
      <c r="L100" s="80"/>
      <c r="M100" s="81"/>
      <c r="N100" s="81"/>
      <c r="O100" s="64"/>
      <c r="P100" s="64"/>
      <c r="Q100" s="64"/>
      <c r="R100" s="64"/>
      <c r="S100" s="64"/>
    </row>
    <row r="101" spans="1:19" ht="12.75" x14ac:dyDescent="0.2">
      <c r="A101" s="106" t="s">
        <v>27</v>
      </c>
      <c r="B101" s="102"/>
      <c r="C101" s="102"/>
      <c r="D101" s="102"/>
      <c r="E101" s="102"/>
      <c r="F101" s="102"/>
      <c r="G101" s="102"/>
      <c r="H101" s="102"/>
      <c r="I101" s="80">
        <v>9471.77</v>
      </c>
      <c r="J101" s="80"/>
      <c r="K101" s="80"/>
      <c r="L101" s="80"/>
      <c r="M101" s="81"/>
      <c r="N101" s="81"/>
      <c r="O101" s="64"/>
      <c r="P101" s="64"/>
      <c r="Q101" s="64"/>
      <c r="R101" s="64"/>
      <c r="S101" s="64"/>
    </row>
    <row r="102" spans="1:19" ht="36" x14ac:dyDescent="0.2">
      <c r="A102" s="109" t="s">
        <v>26</v>
      </c>
      <c r="B102" s="101"/>
      <c r="C102" s="101"/>
      <c r="D102" s="101"/>
      <c r="E102" s="101"/>
      <c r="F102" s="101"/>
      <c r="G102" s="101"/>
      <c r="H102" s="101"/>
      <c r="I102" s="92">
        <v>62092.7</v>
      </c>
      <c r="J102" s="82"/>
      <c r="K102" s="82"/>
      <c r="L102" s="82"/>
      <c r="M102" s="83"/>
      <c r="N102" s="83" t="s">
        <v>695</v>
      </c>
      <c r="O102" s="64"/>
      <c r="P102" s="64"/>
      <c r="Q102" s="64"/>
      <c r="R102" s="64"/>
      <c r="S102" s="64"/>
    </row>
  </sheetData>
  <mergeCells count="57">
    <mergeCell ref="C16:J16"/>
    <mergeCell ref="D23:D27"/>
    <mergeCell ref="H18:K18"/>
    <mergeCell ref="I24:L24"/>
    <mergeCell ref="A21:L21"/>
    <mergeCell ref="A18:D18"/>
    <mergeCell ref="H17:K17"/>
    <mergeCell ref="L17:M17"/>
    <mergeCell ref="L18:M18"/>
    <mergeCell ref="A23:A27"/>
    <mergeCell ref="M23:N25"/>
    <mergeCell ref="I25:I27"/>
    <mergeCell ref="J25:J27"/>
    <mergeCell ref="E26:E27"/>
    <mergeCell ref="F26:F27"/>
    <mergeCell ref="K26:K27"/>
    <mergeCell ref="B7:M7"/>
    <mergeCell ref="B13:M13"/>
    <mergeCell ref="B14:M14"/>
    <mergeCell ref="B8:M8"/>
    <mergeCell ref="B10:M10"/>
    <mergeCell ref="I12:J12"/>
    <mergeCell ref="G12:H12"/>
    <mergeCell ref="A86:H86"/>
    <mergeCell ref="A87:H87"/>
    <mergeCell ref="A88:H88"/>
    <mergeCell ref="A89:H89"/>
    <mergeCell ref="B11:M11"/>
    <mergeCell ref="L19:M19"/>
    <mergeCell ref="H19:K19"/>
    <mergeCell ref="E24:G24"/>
    <mergeCell ref="M26:N26"/>
    <mergeCell ref="H23:H27"/>
    <mergeCell ref="L25:L27"/>
    <mergeCell ref="G25:G27"/>
    <mergeCell ref="E23:G23"/>
    <mergeCell ref="I23:L23"/>
    <mergeCell ref="B23:B27"/>
    <mergeCell ref="C23:C27"/>
    <mergeCell ref="A29:N29"/>
    <mergeCell ref="A33:N33"/>
    <mergeCell ref="A71:N71"/>
    <mergeCell ref="A84:H84"/>
    <mergeCell ref="A85:H85"/>
    <mergeCell ref="A100:H100"/>
    <mergeCell ref="A101:H101"/>
    <mergeCell ref="A102:H102"/>
    <mergeCell ref="A93:H93"/>
    <mergeCell ref="A94:H94"/>
    <mergeCell ref="A95:H95"/>
    <mergeCell ref="A96:H96"/>
    <mergeCell ref="A97:H97"/>
    <mergeCell ref="A98:H98"/>
    <mergeCell ref="A90:H90"/>
    <mergeCell ref="A91:H91"/>
    <mergeCell ref="A99:H99"/>
    <mergeCell ref="A92:H92"/>
  </mergeCells>
  <pageMargins left="0.39370078740157483" right="0.39370078740157483" top="0.59055118110236227" bottom="0.59055118110236227" header="0.39370078740157483" footer="0.39370078740157483"/>
  <pageSetup paperSize="9" scale="76" fitToHeight="10000" orientation="landscape" r:id="rId1"/>
  <headerFooter alignWithMargins="0">
    <oddHeader>&amp;LПК Гранд-Смета&amp;C&amp;P</oddHeader>
    <oddFooter>&amp;CСтраниц -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150"/>
  <sheetViews>
    <sheetView showGridLines="0" view="pageBreakPreview" topLeftCell="A130" zoomScale="75" zoomScaleNormal="90" zoomScaleSheetLayoutView="75" workbookViewId="0">
      <selection activeCell="B7" sqref="B7:M7"/>
    </sheetView>
  </sheetViews>
  <sheetFormatPr defaultRowHeight="12" outlineLevelRow="1" x14ac:dyDescent="0.2"/>
  <cols>
    <col min="1" max="1" width="3.85546875" style="84" customWidth="1"/>
    <col min="2" max="2" width="13.5703125" style="84" customWidth="1"/>
    <col min="3" max="3" width="43.5703125" style="84" customWidth="1"/>
    <col min="4" max="4" width="8.7109375" style="84" customWidth="1"/>
    <col min="5" max="6" width="11.42578125" style="52" customWidth="1"/>
    <col min="7" max="7" width="11.5703125" style="52" customWidth="1"/>
    <col min="8" max="8" width="18.5703125" style="52" customWidth="1"/>
    <col min="9" max="12" width="11.42578125" style="52" customWidth="1"/>
    <col min="13" max="13" width="10" style="52" customWidth="1"/>
    <col min="14" max="14" width="10" style="45" customWidth="1"/>
    <col min="15" max="16384" width="9.140625" style="45"/>
  </cols>
  <sheetData>
    <row r="1" spans="1:14" s="28" customFormat="1" ht="12.75" x14ac:dyDescent="0.2">
      <c r="A1" s="27"/>
      <c r="C1" s="29"/>
      <c r="D1" s="30"/>
      <c r="E1" s="30"/>
      <c r="F1" s="31"/>
      <c r="G1" s="31"/>
      <c r="H1" s="31"/>
      <c r="I1" s="31"/>
      <c r="J1" s="31"/>
      <c r="K1" s="31"/>
      <c r="L1" s="31"/>
      <c r="N1" s="3" t="s">
        <v>292</v>
      </c>
    </row>
    <row r="2" spans="1:14" s="28" customFormat="1" ht="17.25" customHeight="1" outlineLevel="1" x14ac:dyDescent="0.2">
      <c r="A2" s="32" t="s">
        <v>291</v>
      </c>
      <c r="B2" s="33"/>
      <c r="C2" s="29"/>
      <c r="D2" s="30"/>
      <c r="E2" s="30"/>
      <c r="F2" s="31"/>
      <c r="G2" s="31"/>
      <c r="H2" s="31"/>
      <c r="I2" s="31"/>
      <c r="J2" s="31"/>
      <c r="K2" s="31"/>
      <c r="L2" s="32" t="s">
        <v>290</v>
      </c>
      <c r="M2" s="34"/>
      <c r="N2" s="34"/>
    </row>
    <row r="3" spans="1:14" s="28" customFormat="1" ht="17.25" customHeight="1" outlineLevel="1" x14ac:dyDescent="0.2">
      <c r="A3" s="35"/>
      <c r="B3" s="33"/>
      <c r="C3" s="29"/>
      <c r="D3" s="30"/>
      <c r="E3" s="30"/>
      <c r="F3" s="31"/>
      <c r="G3" s="31"/>
      <c r="H3" s="31"/>
      <c r="I3" s="31"/>
      <c r="J3" s="31"/>
      <c r="K3" s="31"/>
      <c r="L3" s="35"/>
      <c r="M3" s="34"/>
      <c r="N3" s="34"/>
    </row>
    <row r="4" spans="1:14" s="28" customFormat="1" ht="17.25" customHeight="1" outlineLevel="1" x14ac:dyDescent="0.2">
      <c r="A4" s="35"/>
      <c r="B4" s="33"/>
      <c r="C4" s="29"/>
      <c r="D4" s="30"/>
      <c r="E4" s="30"/>
      <c r="F4" s="31"/>
      <c r="G4" s="31"/>
      <c r="H4" s="31"/>
      <c r="I4" s="31"/>
      <c r="J4" s="31"/>
      <c r="K4" s="31"/>
      <c r="L4" s="35"/>
      <c r="M4" s="34"/>
      <c r="N4" s="34"/>
    </row>
    <row r="5" spans="1:14" s="28" customFormat="1" ht="17.25" customHeight="1" outlineLevel="1" x14ac:dyDescent="0.2">
      <c r="A5" s="36"/>
      <c r="B5" s="37"/>
      <c r="C5" s="35" t="s">
        <v>289</v>
      </c>
      <c r="D5" s="30"/>
      <c r="E5" s="30"/>
      <c r="F5" s="31"/>
      <c r="G5" s="31"/>
      <c r="H5" s="31"/>
      <c r="I5" s="31"/>
      <c r="J5" s="31"/>
      <c r="K5" s="31"/>
      <c r="L5" s="38"/>
      <c r="M5" s="37"/>
      <c r="N5" s="39" t="s">
        <v>289</v>
      </c>
    </row>
    <row r="6" spans="1:14" s="28" customFormat="1" ht="16.5" customHeight="1" outlineLevel="1" x14ac:dyDescent="0.2">
      <c r="A6" s="40" t="s">
        <v>288</v>
      </c>
      <c r="B6" s="41"/>
      <c r="C6" s="42"/>
      <c r="D6" s="30"/>
      <c r="E6" s="30"/>
      <c r="F6" s="31"/>
      <c r="G6" s="31"/>
      <c r="H6" s="31"/>
      <c r="I6" s="31"/>
      <c r="J6" s="31"/>
      <c r="K6" s="31"/>
      <c r="L6" s="40" t="s">
        <v>288</v>
      </c>
      <c r="M6" s="41"/>
      <c r="N6" s="42"/>
    </row>
    <row r="7" spans="1:14" ht="17.25" customHeight="1" x14ac:dyDescent="0.2">
      <c r="A7" s="43"/>
      <c r="B7" s="136" t="s">
        <v>287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44"/>
    </row>
    <row r="8" spans="1:14" ht="12.75" customHeight="1" x14ac:dyDescent="0.2">
      <c r="A8" s="46"/>
      <c r="B8" s="135" t="s">
        <v>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4" ht="12.75" x14ac:dyDescent="0.2">
      <c r="A9" s="47"/>
      <c r="B9" s="47"/>
      <c r="C9" s="48"/>
      <c r="D9" s="48"/>
      <c r="E9" s="48"/>
      <c r="F9" s="48"/>
      <c r="G9" s="48"/>
      <c r="H9" s="48"/>
      <c r="I9" s="48"/>
      <c r="J9" s="48"/>
      <c r="K9" s="47"/>
      <c r="L9" s="47"/>
      <c r="M9" s="47"/>
    </row>
    <row r="10" spans="1:14" ht="16.5" customHeight="1" x14ac:dyDescent="0.25">
      <c r="A10" s="1"/>
      <c r="B10" s="137" t="s">
        <v>1251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44"/>
    </row>
    <row r="11" spans="1:14" ht="12.75" customHeight="1" x14ac:dyDescent="0.2">
      <c r="A11" s="46"/>
      <c r="B11" s="135" t="s">
        <v>285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4" ht="12.75" x14ac:dyDescent="0.2">
      <c r="A12" s="47"/>
      <c r="B12" s="47"/>
      <c r="C12" s="47"/>
      <c r="D12" s="48"/>
      <c r="E12" s="47"/>
      <c r="F12" s="47"/>
      <c r="G12" s="118" t="s">
        <v>284</v>
      </c>
      <c r="H12" s="118"/>
      <c r="I12" s="138"/>
      <c r="J12" s="138"/>
      <c r="K12" s="47"/>
      <c r="L12" s="47"/>
      <c r="M12" s="47"/>
    </row>
    <row r="13" spans="1:14" ht="42" customHeight="1" x14ac:dyDescent="0.2">
      <c r="A13" s="49" t="s">
        <v>283</v>
      </c>
      <c r="B13" s="136" t="s">
        <v>1262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spans="1:14" ht="12.75" customHeight="1" x14ac:dyDescent="0.2">
      <c r="A14" s="46"/>
      <c r="B14" s="135" t="s">
        <v>282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14" ht="12.75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4" ht="12.75" x14ac:dyDescent="0.2">
      <c r="A16" s="50" t="s">
        <v>281</v>
      </c>
      <c r="B16" s="50"/>
      <c r="C16" s="145" t="s">
        <v>1250</v>
      </c>
      <c r="D16" s="145"/>
      <c r="E16" s="145"/>
      <c r="F16" s="145"/>
      <c r="G16" s="145"/>
      <c r="H16" s="145"/>
      <c r="I16" s="145"/>
      <c r="J16" s="145"/>
      <c r="K16" s="47"/>
      <c r="L16" s="47"/>
      <c r="M16" s="47"/>
    </row>
    <row r="17" spans="1:19" ht="12.75" x14ac:dyDescent="0.2">
      <c r="A17" s="51"/>
      <c r="B17" s="51"/>
      <c r="C17" s="51"/>
      <c r="D17" s="51"/>
      <c r="E17" s="51"/>
      <c r="G17" s="53"/>
      <c r="H17" s="133" t="s">
        <v>279</v>
      </c>
      <c r="I17" s="134"/>
      <c r="J17" s="134"/>
      <c r="K17" s="134"/>
      <c r="L17" s="150">
        <v>7298361.6900000004</v>
      </c>
      <c r="M17" s="150"/>
      <c r="N17" s="54" t="s">
        <v>277</v>
      </c>
    </row>
    <row r="18" spans="1:19" ht="12.75" x14ac:dyDescent="0.2">
      <c r="A18" s="149"/>
      <c r="B18" s="149"/>
      <c r="C18" s="149"/>
      <c r="D18" s="149"/>
      <c r="G18" s="53"/>
      <c r="H18" s="133" t="s">
        <v>278</v>
      </c>
      <c r="I18" s="134"/>
      <c r="J18" s="134"/>
      <c r="K18" s="134"/>
      <c r="L18" s="132">
        <v>401194.26</v>
      </c>
      <c r="M18" s="132"/>
      <c r="N18" s="54" t="s">
        <v>277</v>
      </c>
    </row>
    <row r="19" spans="1:19" ht="12.75" outlineLevel="1" x14ac:dyDescent="0.2">
      <c r="A19" s="48"/>
      <c r="B19" s="48"/>
      <c r="C19" s="48"/>
      <c r="D19" s="48"/>
      <c r="G19" s="53"/>
      <c r="H19" s="133" t="s">
        <v>276</v>
      </c>
      <c r="I19" s="134"/>
      <c r="J19" s="134"/>
      <c r="K19" s="134"/>
      <c r="L19" s="132">
        <f>L20+M20</f>
        <v>2265.66</v>
      </c>
      <c r="M19" s="132"/>
      <c r="N19" s="54" t="s">
        <v>275</v>
      </c>
    </row>
    <row r="20" spans="1:19" ht="12.75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5">
        <v>1775.62</v>
      </c>
      <c r="M20" s="55">
        <v>490.04</v>
      </c>
    </row>
    <row r="21" spans="1:19" ht="12.75" customHeight="1" x14ac:dyDescent="0.2">
      <c r="A21" s="145" t="s">
        <v>1249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56"/>
    </row>
    <row r="22" spans="1:19" x14ac:dyDescent="0.2">
      <c r="A22" s="57"/>
      <c r="B22" s="45"/>
      <c r="C22" s="50"/>
      <c r="D22" s="58"/>
      <c r="E22" s="58"/>
      <c r="F22" s="49"/>
      <c r="G22" s="49"/>
      <c r="H22" s="49"/>
      <c r="I22" s="49"/>
      <c r="J22" s="49"/>
      <c r="K22" s="49"/>
      <c r="L22" s="49"/>
      <c r="M22" s="59"/>
    </row>
    <row r="23" spans="1:19" ht="15" customHeight="1" x14ac:dyDescent="0.2">
      <c r="A23" s="139" t="s">
        <v>273</v>
      </c>
      <c r="B23" s="139" t="s">
        <v>272</v>
      </c>
      <c r="C23" s="139" t="s">
        <v>271</v>
      </c>
      <c r="D23" s="130" t="s">
        <v>270</v>
      </c>
      <c r="E23" s="130" t="s">
        <v>269</v>
      </c>
      <c r="F23" s="124"/>
      <c r="G23" s="131"/>
      <c r="H23" s="124" t="s">
        <v>268</v>
      </c>
      <c r="I23" s="130" t="s">
        <v>267</v>
      </c>
      <c r="J23" s="124"/>
      <c r="K23" s="124"/>
      <c r="L23" s="131"/>
      <c r="M23" s="124" t="s">
        <v>266</v>
      </c>
      <c r="N23" s="141"/>
    </row>
    <row r="24" spans="1:19" ht="12" customHeight="1" x14ac:dyDescent="0.2">
      <c r="A24" s="127"/>
      <c r="B24" s="127"/>
      <c r="C24" s="127"/>
      <c r="D24" s="146"/>
      <c r="E24" s="119" t="s">
        <v>265</v>
      </c>
      <c r="F24" s="120"/>
      <c r="G24" s="121"/>
      <c r="H24" s="125"/>
      <c r="I24" s="119" t="s">
        <v>264</v>
      </c>
      <c r="J24" s="147"/>
      <c r="K24" s="147"/>
      <c r="L24" s="148"/>
      <c r="M24" s="125"/>
      <c r="N24" s="142"/>
    </row>
    <row r="25" spans="1:19" ht="23.25" customHeight="1" x14ac:dyDescent="0.2">
      <c r="A25" s="127"/>
      <c r="B25" s="127"/>
      <c r="C25" s="127"/>
      <c r="D25" s="127"/>
      <c r="E25" s="60" t="s">
        <v>262</v>
      </c>
      <c r="F25" s="60" t="s">
        <v>263</v>
      </c>
      <c r="G25" s="127" t="s">
        <v>260</v>
      </c>
      <c r="H25" s="125"/>
      <c r="I25" s="127" t="s">
        <v>262</v>
      </c>
      <c r="J25" s="127" t="s">
        <v>259</v>
      </c>
      <c r="K25" s="60" t="s">
        <v>261</v>
      </c>
      <c r="L25" s="127" t="s">
        <v>260</v>
      </c>
      <c r="M25" s="143"/>
      <c r="N25" s="144"/>
    </row>
    <row r="26" spans="1:19" ht="18" customHeight="1" x14ac:dyDescent="0.2">
      <c r="A26" s="127"/>
      <c r="B26" s="127"/>
      <c r="C26" s="127"/>
      <c r="D26" s="128"/>
      <c r="E26" s="139" t="s">
        <v>259</v>
      </c>
      <c r="F26" s="139" t="s">
        <v>258</v>
      </c>
      <c r="G26" s="128"/>
      <c r="H26" s="125"/>
      <c r="I26" s="127"/>
      <c r="J26" s="127"/>
      <c r="K26" s="139" t="s">
        <v>257</v>
      </c>
      <c r="L26" s="128"/>
      <c r="M26" s="122" t="s">
        <v>256</v>
      </c>
      <c r="N26" s="123"/>
    </row>
    <row r="27" spans="1:19" ht="17.25" customHeight="1" x14ac:dyDescent="0.2">
      <c r="A27" s="140"/>
      <c r="B27" s="140"/>
      <c r="C27" s="140"/>
      <c r="D27" s="129"/>
      <c r="E27" s="140"/>
      <c r="F27" s="140"/>
      <c r="G27" s="129"/>
      <c r="H27" s="126"/>
      <c r="I27" s="140"/>
      <c r="J27" s="140"/>
      <c r="K27" s="140"/>
      <c r="L27" s="129"/>
      <c r="M27" s="61" t="s">
        <v>255</v>
      </c>
      <c r="N27" s="61" t="s">
        <v>254</v>
      </c>
    </row>
    <row r="28" spans="1:19" x14ac:dyDescent="0.2">
      <c r="A28" s="62">
        <v>1</v>
      </c>
      <c r="B28" s="62">
        <v>2</v>
      </c>
      <c r="C28" s="62">
        <v>3</v>
      </c>
      <c r="D28" s="62">
        <v>4</v>
      </c>
      <c r="E28" s="62">
        <v>5</v>
      </c>
      <c r="F28" s="62">
        <v>6</v>
      </c>
      <c r="G28" s="62">
        <v>7</v>
      </c>
      <c r="H28" s="62">
        <v>8</v>
      </c>
      <c r="I28" s="62">
        <v>9</v>
      </c>
      <c r="J28" s="62">
        <v>10</v>
      </c>
      <c r="K28" s="62">
        <v>11</v>
      </c>
      <c r="L28" s="62">
        <v>12</v>
      </c>
      <c r="M28" s="62">
        <v>13</v>
      </c>
      <c r="N28" s="62">
        <v>14</v>
      </c>
      <c r="O28" s="63"/>
      <c r="P28" s="63"/>
      <c r="Q28" s="63"/>
    </row>
    <row r="29" spans="1:19" s="64" customFormat="1" ht="17.850000000000001" customHeight="1" x14ac:dyDescent="0.2">
      <c r="A29" s="114" t="s">
        <v>1248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1:19" ht="144" x14ac:dyDescent="0.2">
      <c r="A30" s="65">
        <v>1</v>
      </c>
      <c r="B30" s="66" t="s">
        <v>1247</v>
      </c>
      <c r="C30" s="66" t="s">
        <v>1246</v>
      </c>
      <c r="D30" s="67">
        <v>4</v>
      </c>
      <c r="E30" s="68" t="s">
        <v>1245</v>
      </c>
      <c r="F30" s="68" t="s">
        <v>1244</v>
      </c>
      <c r="G30" s="68">
        <v>3480.69</v>
      </c>
      <c r="H30" s="68" t="s">
        <v>1243</v>
      </c>
      <c r="I30" s="69">
        <v>81799</v>
      </c>
      <c r="J30" s="69">
        <v>5964</v>
      </c>
      <c r="K30" s="69" t="s">
        <v>1242</v>
      </c>
      <c r="L30" s="69">
        <v>65765.56</v>
      </c>
      <c r="M30" s="68" t="s">
        <v>1241</v>
      </c>
      <c r="N30" s="68" t="s">
        <v>1240</v>
      </c>
      <c r="O30" s="64"/>
      <c r="P30" s="64"/>
      <c r="Q30" s="64"/>
      <c r="R30" s="64"/>
      <c r="S30" s="64"/>
    </row>
    <row r="31" spans="1:19" ht="98.25" customHeight="1" x14ac:dyDescent="0.2">
      <c r="A31" s="65">
        <v>2</v>
      </c>
      <c r="B31" s="66" t="s">
        <v>1239</v>
      </c>
      <c r="C31" s="66" t="s">
        <v>1238</v>
      </c>
      <c r="D31" s="67" t="s">
        <v>1237</v>
      </c>
      <c r="E31" s="68">
        <v>3472.3</v>
      </c>
      <c r="F31" s="68"/>
      <c r="G31" s="68">
        <v>3472.3</v>
      </c>
      <c r="H31" s="68" t="s">
        <v>1252</v>
      </c>
      <c r="I31" s="69">
        <v>-65609.8</v>
      </c>
      <c r="J31" s="69"/>
      <c r="K31" s="69"/>
      <c r="L31" s="69">
        <v>-65609.8</v>
      </c>
      <c r="M31" s="68"/>
      <c r="N31" s="68"/>
      <c r="O31" s="64"/>
      <c r="P31" s="64"/>
      <c r="Q31" s="64"/>
      <c r="R31" s="64"/>
      <c r="S31" s="64"/>
    </row>
    <row r="32" spans="1:19" ht="60" x14ac:dyDescent="0.2">
      <c r="A32" s="85">
        <v>3</v>
      </c>
      <c r="B32" s="86" t="s">
        <v>987</v>
      </c>
      <c r="C32" s="86" t="s">
        <v>1236</v>
      </c>
      <c r="D32" s="87">
        <v>4</v>
      </c>
      <c r="E32" s="88">
        <v>6894.36</v>
      </c>
      <c r="F32" s="88"/>
      <c r="G32" s="88">
        <v>6894.36</v>
      </c>
      <c r="H32" s="88" t="s">
        <v>305</v>
      </c>
      <c r="I32" s="89">
        <v>142023.79999999999</v>
      </c>
      <c r="J32" s="89"/>
      <c r="K32" s="89"/>
      <c r="L32" s="89">
        <v>142023.79999999999</v>
      </c>
      <c r="M32" s="88"/>
      <c r="N32" s="88"/>
      <c r="O32" s="64"/>
      <c r="P32" s="64"/>
      <c r="Q32" s="64"/>
      <c r="R32" s="64"/>
      <c r="S32" s="64"/>
    </row>
    <row r="33" spans="1:19" ht="144" x14ac:dyDescent="0.2">
      <c r="A33" s="65">
        <v>4</v>
      </c>
      <c r="B33" s="66" t="s">
        <v>952</v>
      </c>
      <c r="C33" s="66" t="s">
        <v>1235</v>
      </c>
      <c r="D33" s="67" t="s">
        <v>1123</v>
      </c>
      <c r="E33" s="68" t="s">
        <v>1059</v>
      </c>
      <c r="F33" s="68" t="s">
        <v>1058</v>
      </c>
      <c r="G33" s="68">
        <v>1970830.45</v>
      </c>
      <c r="H33" s="68" t="s">
        <v>947</v>
      </c>
      <c r="I33" s="69">
        <v>156366.85999999999</v>
      </c>
      <c r="J33" s="69">
        <v>7096.87</v>
      </c>
      <c r="K33" s="69" t="s">
        <v>1234</v>
      </c>
      <c r="L33" s="69">
        <v>137734.65</v>
      </c>
      <c r="M33" s="68" t="s">
        <v>1056</v>
      </c>
      <c r="N33" s="68" t="s">
        <v>1233</v>
      </c>
      <c r="O33" s="64"/>
      <c r="P33" s="64"/>
      <c r="Q33" s="64"/>
      <c r="R33" s="64"/>
      <c r="S33" s="64"/>
    </row>
    <row r="34" spans="1:19" s="70" customFormat="1" ht="72" x14ac:dyDescent="0.2">
      <c r="A34" s="65">
        <v>5</v>
      </c>
      <c r="B34" s="66" t="s">
        <v>1054</v>
      </c>
      <c r="C34" s="66" t="s">
        <v>1053</v>
      </c>
      <c r="D34" s="67" t="s">
        <v>1232</v>
      </c>
      <c r="E34" s="68">
        <v>8559.5</v>
      </c>
      <c r="F34" s="68"/>
      <c r="G34" s="68">
        <v>8559.5</v>
      </c>
      <c r="H34" s="68" t="s">
        <v>1051</v>
      </c>
      <c r="I34" s="69">
        <v>-358.6</v>
      </c>
      <c r="J34" s="69"/>
      <c r="K34" s="69"/>
      <c r="L34" s="69">
        <v>-358.6</v>
      </c>
      <c r="M34" s="68"/>
      <c r="N34" s="68"/>
      <c r="O34" s="64"/>
      <c r="P34" s="64"/>
      <c r="Q34" s="64"/>
      <c r="R34" s="64"/>
      <c r="S34" s="64"/>
    </row>
    <row r="35" spans="1:19" ht="72" x14ac:dyDescent="0.2">
      <c r="A35" s="65">
        <v>6</v>
      </c>
      <c r="B35" s="66" t="s">
        <v>1050</v>
      </c>
      <c r="C35" s="66" t="s">
        <v>1049</v>
      </c>
      <c r="D35" s="67" t="s">
        <v>1231</v>
      </c>
      <c r="E35" s="68">
        <v>11498</v>
      </c>
      <c r="F35" s="68"/>
      <c r="G35" s="68">
        <v>11498</v>
      </c>
      <c r="H35" s="68" t="s">
        <v>1047</v>
      </c>
      <c r="I35" s="69">
        <v>-1530.1</v>
      </c>
      <c r="J35" s="69"/>
      <c r="K35" s="69"/>
      <c r="L35" s="69">
        <v>-1530.1</v>
      </c>
      <c r="M35" s="68"/>
      <c r="N35" s="68"/>
      <c r="O35" s="64"/>
      <c r="P35" s="64"/>
      <c r="Q35" s="64"/>
      <c r="R35" s="64"/>
      <c r="S35" s="64"/>
    </row>
    <row r="36" spans="1:19" ht="72" x14ac:dyDescent="0.2">
      <c r="A36" s="65">
        <v>7</v>
      </c>
      <c r="B36" s="66" t="s">
        <v>1046</v>
      </c>
      <c r="C36" s="66" t="s">
        <v>1045</v>
      </c>
      <c r="D36" s="67" t="s">
        <v>1230</v>
      </c>
      <c r="E36" s="68">
        <v>1935.5</v>
      </c>
      <c r="F36" s="68"/>
      <c r="G36" s="68">
        <v>1935.5</v>
      </c>
      <c r="H36" s="68" t="s">
        <v>1253</v>
      </c>
      <c r="I36" s="69">
        <v>-134653.23000000001</v>
      </c>
      <c r="J36" s="69"/>
      <c r="K36" s="69"/>
      <c r="L36" s="69">
        <v>-134653.23000000001</v>
      </c>
      <c r="M36" s="68"/>
      <c r="N36" s="68"/>
      <c r="O36" s="64"/>
      <c r="P36" s="64"/>
      <c r="Q36" s="64"/>
      <c r="R36" s="64"/>
      <c r="S36" s="64"/>
    </row>
    <row r="37" spans="1:19" ht="72" x14ac:dyDescent="0.2">
      <c r="A37" s="85">
        <v>8</v>
      </c>
      <c r="B37" s="86" t="s">
        <v>1258</v>
      </c>
      <c r="C37" s="86" t="s">
        <v>1229</v>
      </c>
      <c r="D37" s="87">
        <v>13.86</v>
      </c>
      <c r="E37" s="88">
        <v>1636.8</v>
      </c>
      <c r="F37" s="88"/>
      <c r="G37" s="88">
        <v>1636.8</v>
      </c>
      <c r="H37" s="88" t="s">
        <v>1259</v>
      </c>
      <c r="I37" s="89">
        <v>106508.69</v>
      </c>
      <c r="J37" s="89"/>
      <c r="K37" s="89"/>
      <c r="L37" s="89">
        <v>106508.69</v>
      </c>
      <c r="M37" s="88"/>
      <c r="N37" s="88"/>
      <c r="O37" s="64"/>
      <c r="P37" s="64"/>
      <c r="Q37" s="64"/>
      <c r="R37" s="64"/>
      <c r="S37" s="64"/>
    </row>
    <row r="38" spans="1:19" ht="60" x14ac:dyDescent="0.2">
      <c r="A38" s="85">
        <v>9</v>
      </c>
      <c r="B38" s="86" t="s">
        <v>987</v>
      </c>
      <c r="C38" s="86" t="s">
        <v>1228</v>
      </c>
      <c r="D38" s="87">
        <v>2</v>
      </c>
      <c r="E38" s="88">
        <v>2262.14</v>
      </c>
      <c r="F38" s="88"/>
      <c r="G38" s="88">
        <v>2262.14</v>
      </c>
      <c r="H38" s="88" t="s">
        <v>305</v>
      </c>
      <c r="I38" s="89">
        <v>23300.04</v>
      </c>
      <c r="J38" s="89"/>
      <c r="K38" s="89"/>
      <c r="L38" s="89">
        <v>23300.04</v>
      </c>
      <c r="M38" s="88"/>
      <c r="N38" s="88"/>
      <c r="O38" s="64"/>
      <c r="P38" s="64"/>
      <c r="Q38" s="64"/>
      <c r="R38" s="64"/>
      <c r="S38" s="64"/>
    </row>
    <row r="39" spans="1:19" s="70" customFormat="1" ht="144" x14ac:dyDescent="0.2">
      <c r="A39" s="65">
        <v>10</v>
      </c>
      <c r="B39" s="66" t="s">
        <v>1227</v>
      </c>
      <c r="C39" s="66" t="s">
        <v>1226</v>
      </c>
      <c r="D39" s="67" t="s">
        <v>1225</v>
      </c>
      <c r="E39" s="68" t="s">
        <v>1224</v>
      </c>
      <c r="F39" s="68" t="s">
        <v>1223</v>
      </c>
      <c r="G39" s="68">
        <v>201641.58</v>
      </c>
      <c r="H39" s="68" t="s">
        <v>1222</v>
      </c>
      <c r="I39" s="69">
        <v>7654.43</v>
      </c>
      <c r="J39" s="69">
        <v>614.59</v>
      </c>
      <c r="K39" s="69" t="s">
        <v>1221</v>
      </c>
      <c r="L39" s="69">
        <v>6292.85</v>
      </c>
      <c r="M39" s="68" t="s">
        <v>1220</v>
      </c>
      <c r="N39" s="68" t="s">
        <v>1219</v>
      </c>
      <c r="O39" s="64"/>
      <c r="P39" s="64"/>
      <c r="Q39" s="64"/>
      <c r="R39" s="64"/>
      <c r="S39" s="64"/>
    </row>
    <row r="40" spans="1:19" ht="72" x14ac:dyDescent="0.2">
      <c r="A40" s="65">
        <v>11</v>
      </c>
      <c r="B40" s="66" t="s">
        <v>1218</v>
      </c>
      <c r="C40" s="66" t="s">
        <v>1217</v>
      </c>
      <c r="D40" s="67" t="s">
        <v>1216</v>
      </c>
      <c r="E40" s="68">
        <v>198</v>
      </c>
      <c r="F40" s="68"/>
      <c r="G40" s="68">
        <v>198</v>
      </c>
      <c r="H40" s="68" t="s">
        <v>1254</v>
      </c>
      <c r="I40" s="69">
        <v>-6201.07</v>
      </c>
      <c r="J40" s="69"/>
      <c r="K40" s="69"/>
      <c r="L40" s="69">
        <v>-6201.07</v>
      </c>
      <c r="M40" s="68"/>
      <c r="N40" s="68"/>
      <c r="O40" s="64"/>
      <c r="P40" s="64"/>
      <c r="Q40" s="64"/>
      <c r="R40" s="64"/>
      <c r="S40" s="64"/>
    </row>
    <row r="41" spans="1:19" ht="144" x14ac:dyDescent="0.2">
      <c r="A41" s="65">
        <v>12</v>
      </c>
      <c r="B41" s="66" t="s">
        <v>1215</v>
      </c>
      <c r="C41" s="66" t="s">
        <v>1214</v>
      </c>
      <c r="D41" s="67" t="s">
        <v>1213</v>
      </c>
      <c r="E41" s="68" t="s">
        <v>1212</v>
      </c>
      <c r="F41" s="68" t="s">
        <v>1211</v>
      </c>
      <c r="G41" s="68">
        <v>234976.92</v>
      </c>
      <c r="H41" s="68" t="s">
        <v>1210</v>
      </c>
      <c r="I41" s="69">
        <v>18925.47</v>
      </c>
      <c r="J41" s="69">
        <v>1265.6199999999999</v>
      </c>
      <c r="K41" s="69" t="s">
        <v>1209</v>
      </c>
      <c r="L41" s="69">
        <v>15588.04</v>
      </c>
      <c r="M41" s="68" t="s">
        <v>1208</v>
      </c>
      <c r="N41" s="68" t="s">
        <v>1207</v>
      </c>
      <c r="O41" s="64"/>
      <c r="P41" s="64"/>
      <c r="Q41" s="64"/>
      <c r="R41" s="64"/>
      <c r="S41" s="64"/>
    </row>
    <row r="42" spans="1:19" ht="72" x14ac:dyDescent="0.2">
      <c r="A42" s="65">
        <v>13</v>
      </c>
      <c r="B42" s="66" t="s">
        <v>1054</v>
      </c>
      <c r="C42" s="66" t="s">
        <v>1053</v>
      </c>
      <c r="D42" s="67" t="s">
        <v>1206</v>
      </c>
      <c r="E42" s="68">
        <v>8559.5</v>
      </c>
      <c r="F42" s="68"/>
      <c r="G42" s="68">
        <v>8559.5</v>
      </c>
      <c r="H42" s="68" t="s">
        <v>1051</v>
      </c>
      <c r="I42" s="69">
        <v>-122.25</v>
      </c>
      <c r="J42" s="69"/>
      <c r="K42" s="69"/>
      <c r="L42" s="69">
        <v>-122.25</v>
      </c>
      <c r="M42" s="68"/>
      <c r="N42" s="68"/>
      <c r="O42" s="64"/>
      <c r="P42" s="64"/>
      <c r="Q42" s="64"/>
      <c r="R42" s="64"/>
      <c r="S42" s="64"/>
    </row>
    <row r="43" spans="1:19" ht="72" x14ac:dyDescent="0.2">
      <c r="A43" s="65">
        <v>14</v>
      </c>
      <c r="B43" s="66" t="s">
        <v>1050</v>
      </c>
      <c r="C43" s="66" t="s">
        <v>1049</v>
      </c>
      <c r="D43" s="67" t="s">
        <v>1205</v>
      </c>
      <c r="E43" s="68">
        <v>11498</v>
      </c>
      <c r="F43" s="68"/>
      <c r="G43" s="68">
        <v>11498</v>
      </c>
      <c r="H43" s="68" t="s">
        <v>1047</v>
      </c>
      <c r="I43" s="69">
        <v>-433.22</v>
      </c>
      <c r="J43" s="69"/>
      <c r="K43" s="69"/>
      <c r="L43" s="69">
        <v>-433.22</v>
      </c>
      <c r="M43" s="68"/>
      <c r="N43" s="68"/>
      <c r="O43" s="64"/>
      <c r="P43" s="64"/>
      <c r="Q43" s="64"/>
      <c r="R43" s="64"/>
      <c r="S43" s="64"/>
    </row>
    <row r="44" spans="1:19" ht="84" x14ac:dyDescent="0.2">
      <c r="A44" s="65">
        <v>15</v>
      </c>
      <c r="B44" s="66" t="s">
        <v>1204</v>
      </c>
      <c r="C44" s="66" t="s">
        <v>1203</v>
      </c>
      <c r="D44" s="67" t="s">
        <v>1202</v>
      </c>
      <c r="E44" s="68">
        <v>218.4</v>
      </c>
      <c r="F44" s="68"/>
      <c r="G44" s="68">
        <v>218.4</v>
      </c>
      <c r="H44" s="68" t="s">
        <v>1255</v>
      </c>
      <c r="I44" s="69">
        <v>-14950.23</v>
      </c>
      <c r="J44" s="69"/>
      <c r="K44" s="69"/>
      <c r="L44" s="69">
        <v>-14950.23</v>
      </c>
      <c r="M44" s="68"/>
      <c r="N44" s="68"/>
      <c r="O44" s="64"/>
      <c r="P44" s="64"/>
      <c r="Q44" s="64"/>
      <c r="R44" s="64"/>
      <c r="S44" s="64"/>
    </row>
    <row r="45" spans="1:19" ht="60" x14ac:dyDescent="0.2">
      <c r="A45" s="85">
        <v>16</v>
      </c>
      <c r="B45" s="86" t="s">
        <v>987</v>
      </c>
      <c r="C45" s="86" t="s">
        <v>1201</v>
      </c>
      <c r="D45" s="87">
        <v>0.57999999999999996</v>
      </c>
      <c r="E45" s="88">
        <v>10421.469999999999</v>
      </c>
      <c r="F45" s="88"/>
      <c r="G45" s="88">
        <v>10421.469999999999</v>
      </c>
      <c r="H45" s="88" t="s">
        <v>305</v>
      </c>
      <c r="I45" s="89">
        <v>31128.93</v>
      </c>
      <c r="J45" s="89"/>
      <c r="K45" s="89"/>
      <c r="L45" s="89">
        <v>31128.93</v>
      </c>
      <c r="M45" s="88"/>
      <c r="N45" s="88"/>
      <c r="O45" s="64"/>
      <c r="P45" s="64"/>
      <c r="Q45" s="64"/>
      <c r="R45" s="64"/>
      <c r="S45" s="64"/>
    </row>
    <row r="46" spans="1:19" ht="60" x14ac:dyDescent="0.2">
      <c r="A46" s="85">
        <v>17</v>
      </c>
      <c r="B46" s="86" t="s">
        <v>987</v>
      </c>
      <c r="C46" s="86" t="s">
        <v>1200</v>
      </c>
      <c r="D46" s="87">
        <v>0.10299999999999999</v>
      </c>
      <c r="E46" s="88">
        <v>10011.209999999999</v>
      </c>
      <c r="F46" s="88"/>
      <c r="G46" s="88">
        <v>10011.209999999999</v>
      </c>
      <c r="H46" s="88" t="s">
        <v>305</v>
      </c>
      <c r="I46" s="89">
        <v>5310.45</v>
      </c>
      <c r="J46" s="89"/>
      <c r="K46" s="89"/>
      <c r="L46" s="89">
        <v>5310.45</v>
      </c>
      <c r="M46" s="88"/>
      <c r="N46" s="88"/>
      <c r="O46" s="64"/>
      <c r="P46" s="64"/>
      <c r="Q46" s="64"/>
      <c r="R46" s="64"/>
      <c r="S46" s="64"/>
    </row>
    <row r="47" spans="1:19" ht="60" x14ac:dyDescent="0.2">
      <c r="A47" s="85">
        <v>18</v>
      </c>
      <c r="B47" s="86" t="s">
        <v>987</v>
      </c>
      <c r="C47" s="86" t="s">
        <v>1199</v>
      </c>
      <c r="D47" s="87">
        <v>1</v>
      </c>
      <c r="E47" s="88">
        <v>115.19</v>
      </c>
      <c r="F47" s="88"/>
      <c r="G47" s="88">
        <v>115.19</v>
      </c>
      <c r="H47" s="88" t="s">
        <v>305</v>
      </c>
      <c r="I47" s="89">
        <v>593.23</v>
      </c>
      <c r="J47" s="89"/>
      <c r="K47" s="89"/>
      <c r="L47" s="89">
        <v>593.23</v>
      </c>
      <c r="M47" s="88"/>
      <c r="N47" s="88"/>
      <c r="O47" s="64"/>
      <c r="P47" s="64"/>
      <c r="Q47" s="64"/>
      <c r="R47" s="64"/>
      <c r="S47" s="64"/>
    </row>
    <row r="48" spans="1:19" ht="132" x14ac:dyDescent="0.2">
      <c r="A48" s="65">
        <v>19</v>
      </c>
      <c r="B48" s="66" t="s">
        <v>1192</v>
      </c>
      <c r="C48" s="66" t="s">
        <v>1198</v>
      </c>
      <c r="D48" s="67" t="s">
        <v>1197</v>
      </c>
      <c r="E48" s="68" t="s">
        <v>1189</v>
      </c>
      <c r="F48" s="68" t="s">
        <v>1188</v>
      </c>
      <c r="G48" s="68">
        <v>5329.84</v>
      </c>
      <c r="H48" s="68" t="s">
        <v>1187</v>
      </c>
      <c r="I48" s="69">
        <v>69915.27</v>
      </c>
      <c r="J48" s="69">
        <v>9061.48</v>
      </c>
      <c r="K48" s="69" t="s">
        <v>1196</v>
      </c>
      <c r="L48" s="69">
        <v>13841.22</v>
      </c>
      <c r="M48" s="68" t="s">
        <v>1185</v>
      </c>
      <c r="N48" s="68" t="s">
        <v>1195</v>
      </c>
      <c r="O48" s="64"/>
      <c r="P48" s="64"/>
      <c r="Q48" s="64"/>
      <c r="R48" s="64"/>
      <c r="S48" s="64"/>
    </row>
    <row r="49" spans="1:19" ht="72" x14ac:dyDescent="0.2">
      <c r="A49" s="65">
        <v>20</v>
      </c>
      <c r="B49" s="66" t="s">
        <v>1183</v>
      </c>
      <c r="C49" s="66" t="s">
        <v>1182</v>
      </c>
      <c r="D49" s="67" t="s">
        <v>1194</v>
      </c>
      <c r="E49" s="68">
        <v>5000</v>
      </c>
      <c r="F49" s="68"/>
      <c r="G49" s="68">
        <v>5000</v>
      </c>
      <c r="H49" s="68" t="s">
        <v>1180</v>
      </c>
      <c r="I49" s="69">
        <v>-13205.64</v>
      </c>
      <c r="J49" s="69"/>
      <c r="K49" s="69"/>
      <c r="L49" s="69">
        <v>-13205.64</v>
      </c>
      <c r="M49" s="68"/>
      <c r="N49" s="68"/>
      <c r="O49" s="64"/>
      <c r="P49" s="64"/>
      <c r="Q49" s="64"/>
      <c r="R49" s="64"/>
      <c r="S49" s="64"/>
    </row>
    <row r="50" spans="1:19" ht="60" x14ac:dyDescent="0.2">
      <c r="A50" s="85">
        <v>21</v>
      </c>
      <c r="B50" s="86" t="s">
        <v>987</v>
      </c>
      <c r="C50" s="86" t="s">
        <v>1193</v>
      </c>
      <c r="D50" s="87">
        <v>2</v>
      </c>
      <c r="E50" s="88">
        <v>7606.99</v>
      </c>
      <c r="F50" s="88"/>
      <c r="G50" s="88">
        <v>7606.99</v>
      </c>
      <c r="H50" s="88" t="s">
        <v>305</v>
      </c>
      <c r="I50" s="89">
        <v>78352</v>
      </c>
      <c r="J50" s="89"/>
      <c r="K50" s="89"/>
      <c r="L50" s="89">
        <v>78352</v>
      </c>
      <c r="M50" s="88"/>
      <c r="N50" s="88"/>
      <c r="O50" s="64"/>
      <c r="P50" s="64"/>
      <c r="Q50" s="64"/>
      <c r="R50" s="64"/>
      <c r="S50" s="64"/>
    </row>
    <row r="51" spans="1:19" ht="132" x14ac:dyDescent="0.2">
      <c r="A51" s="65">
        <v>22</v>
      </c>
      <c r="B51" s="66" t="s">
        <v>1192</v>
      </c>
      <c r="C51" s="66" t="s">
        <v>1191</v>
      </c>
      <c r="D51" s="67" t="s">
        <v>1190</v>
      </c>
      <c r="E51" s="68" t="s">
        <v>1189</v>
      </c>
      <c r="F51" s="68" t="s">
        <v>1188</v>
      </c>
      <c r="G51" s="68">
        <v>5329.84</v>
      </c>
      <c r="H51" s="68" t="s">
        <v>1187</v>
      </c>
      <c r="I51" s="69">
        <v>292242.15999999997</v>
      </c>
      <c r="J51" s="69">
        <v>37876.5</v>
      </c>
      <c r="K51" s="69" t="s">
        <v>1186</v>
      </c>
      <c r="L51" s="69">
        <v>57855.59</v>
      </c>
      <c r="M51" s="68" t="s">
        <v>1185</v>
      </c>
      <c r="N51" s="68" t="s">
        <v>1184</v>
      </c>
      <c r="O51" s="64"/>
      <c r="P51" s="64"/>
      <c r="Q51" s="64"/>
      <c r="R51" s="64"/>
      <c r="S51" s="64"/>
    </row>
    <row r="52" spans="1:19" ht="72" x14ac:dyDescent="0.2">
      <c r="A52" s="65">
        <v>23</v>
      </c>
      <c r="B52" s="66" t="s">
        <v>1183</v>
      </c>
      <c r="C52" s="66" t="s">
        <v>1182</v>
      </c>
      <c r="D52" s="67" t="s">
        <v>1181</v>
      </c>
      <c r="E52" s="68">
        <v>5000</v>
      </c>
      <c r="F52" s="68"/>
      <c r="G52" s="68">
        <v>5000</v>
      </c>
      <c r="H52" s="68" t="s">
        <v>1180</v>
      </c>
      <c r="I52" s="69">
        <v>-55199.78</v>
      </c>
      <c r="J52" s="69"/>
      <c r="K52" s="69"/>
      <c r="L52" s="69">
        <v>-55199.78</v>
      </c>
      <c r="M52" s="68"/>
      <c r="N52" s="68"/>
      <c r="O52" s="64"/>
      <c r="P52" s="64"/>
      <c r="Q52" s="64"/>
      <c r="R52" s="64"/>
      <c r="S52" s="64"/>
    </row>
    <row r="53" spans="1:19" ht="60" x14ac:dyDescent="0.2">
      <c r="A53" s="85">
        <v>24</v>
      </c>
      <c r="B53" s="86" t="s">
        <v>987</v>
      </c>
      <c r="C53" s="86" t="s">
        <v>1179</v>
      </c>
      <c r="D53" s="87">
        <v>4</v>
      </c>
      <c r="E53" s="88">
        <v>14446.41</v>
      </c>
      <c r="F53" s="88"/>
      <c r="G53" s="88">
        <v>14446.41</v>
      </c>
      <c r="H53" s="88" t="s">
        <v>305</v>
      </c>
      <c r="I53" s="89">
        <v>297596.03999999998</v>
      </c>
      <c r="J53" s="89"/>
      <c r="K53" s="89"/>
      <c r="L53" s="89">
        <v>297596.03999999998</v>
      </c>
      <c r="M53" s="88"/>
      <c r="N53" s="88"/>
      <c r="O53" s="64"/>
      <c r="P53" s="64"/>
      <c r="Q53" s="64"/>
      <c r="R53" s="64"/>
      <c r="S53" s="64"/>
    </row>
    <row r="54" spans="1:19" ht="132" x14ac:dyDescent="0.2">
      <c r="A54" s="65">
        <v>25</v>
      </c>
      <c r="B54" s="66" t="s">
        <v>1178</v>
      </c>
      <c r="C54" s="66" t="s">
        <v>1177</v>
      </c>
      <c r="D54" s="67" t="s">
        <v>1176</v>
      </c>
      <c r="E54" s="68" t="s">
        <v>1175</v>
      </c>
      <c r="F54" s="68" t="s">
        <v>1174</v>
      </c>
      <c r="G54" s="68">
        <v>6348.16</v>
      </c>
      <c r="H54" s="68" t="s">
        <v>1173</v>
      </c>
      <c r="I54" s="69">
        <v>13567.8</v>
      </c>
      <c r="J54" s="69">
        <v>4326.8</v>
      </c>
      <c r="K54" s="69" t="s">
        <v>1172</v>
      </c>
      <c r="L54" s="69">
        <v>2872.75</v>
      </c>
      <c r="M54" s="68" t="s">
        <v>1171</v>
      </c>
      <c r="N54" s="68" t="s">
        <v>1170</v>
      </c>
      <c r="O54" s="64"/>
      <c r="P54" s="64"/>
      <c r="Q54" s="64"/>
      <c r="R54" s="64"/>
      <c r="S54" s="64"/>
    </row>
    <row r="55" spans="1:19" ht="72" x14ac:dyDescent="0.2">
      <c r="A55" s="65">
        <v>26</v>
      </c>
      <c r="B55" s="66" t="s">
        <v>1169</v>
      </c>
      <c r="C55" s="66" t="s">
        <v>1168</v>
      </c>
      <c r="D55" s="67" t="s">
        <v>1167</v>
      </c>
      <c r="E55" s="68">
        <v>5500</v>
      </c>
      <c r="F55" s="68"/>
      <c r="G55" s="68">
        <v>5500</v>
      </c>
      <c r="H55" s="68" t="s">
        <v>1166</v>
      </c>
      <c r="I55" s="69">
        <v>-2665.67</v>
      </c>
      <c r="J55" s="69"/>
      <c r="K55" s="69"/>
      <c r="L55" s="69">
        <v>-2665.67</v>
      </c>
      <c r="M55" s="68"/>
      <c r="N55" s="68"/>
      <c r="O55" s="64"/>
      <c r="P55" s="64"/>
      <c r="Q55" s="64"/>
      <c r="R55" s="64"/>
      <c r="S55" s="64"/>
    </row>
    <row r="56" spans="1:19" ht="60" x14ac:dyDescent="0.2">
      <c r="A56" s="85">
        <v>27</v>
      </c>
      <c r="B56" s="86" t="s">
        <v>987</v>
      </c>
      <c r="C56" s="86" t="s">
        <v>1165</v>
      </c>
      <c r="D56" s="87">
        <v>1</v>
      </c>
      <c r="E56" s="88">
        <v>293.64999999999998</v>
      </c>
      <c r="F56" s="88"/>
      <c r="G56" s="88">
        <v>293.64999999999998</v>
      </c>
      <c r="H56" s="88" t="s">
        <v>305</v>
      </c>
      <c r="I56" s="89">
        <v>1512.3</v>
      </c>
      <c r="J56" s="89"/>
      <c r="K56" s="89"/>
      <c r="L56" s="89">
        <v>1512.3</v>
      </c>
      <c r="M56" s="88"/>
      <c r="N56" s="88"/>
      <c r="O56" s="64"/>
      <c r="P56" s="64"/>
      <c r="Q56" s="64"/>
      <c r="R56" s="64"/>
      <c r="S56" s="64"/>
    </row>
    <row r="57" spans="1:19" ht="60" x14ac:dyDescent="0.2">
      <c r="A57" s="85">
        <v>28</v>
      </c>
      <c r="B57" s="86" t="s">
        <v>987</v>
      </c>
      <c r="C57" s="86" t="s">
        <v>1164</v>
      </c>
      <c r="D57" s="87">
        <v>2</v>
      </c>
      <c r="E57" s="88">
        <v>359.81</v>
      </c>
      <c r="F57" s="88"/>
      <c r="G57" s="88">
        <v>359.81</v>
      </c>
      <c r="H57" s="88" t="s">
        <v>305</v>
      </c>
      <c r="I57" s="89">
        <v>3706.04</v>
      </c>
      <c r="J57" s="89"/>
      <c r="K57" s="89"/>
      <c r="L57" s="89">
        <v>3706.04</v>
      </c>
      <c r="M57" s="88"/>
      <c r="N57" s="88"/>
      <c r="O57" s="64"/>
      <c r="P57" s="64"/>
      <c r="Q57" s="64"/>
      <c r="R57" s="64"/>
      <c r="S57" s="64"/>
    </row>
    <row r="58" spans="1:19" ht="17.850000000000001" customHeight="1" x14ac:dyDescent="0.2">
      <c r="A58" s="116" t="s">
        <v>1163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64"/>
      <c r="P58" s="64"/>
      <c r="Q58" s="64"/>
      <c r="R58" s="64"/>
      <c r="S58" s="64"/>
    </row>
    <row r="59" spans="1:19" ht="168" x14ac:dyDescent="0.2">
      <c r="A59" s="65">
        <v>29</v>
      </c>
      <c r="B59" s="66" t="s">
        <v>1162</v>
      </c>
      <c r="C59" s="66" t="s">
        <v>1161</v>
      </c>
      <c r="D59" s="67" t="s">
        <v>1151</v>
      </c>
      <c r="E59" s="68" t="s">
        <v>1160</v>
      </c>
      <c r="F59" s="68" t="s">
        <v>323</v>
      </c>
      <c r="G59" s="68">
        <v>405.44</v>
      </c>
      <c r="H59" s="68" t="s">
        <v>836</v>
      </c>
      <c r="I59" s="69">
        <v>1879.79</v>
      </c>
      <c r="J59" s="69">
        <v>935.45</v>
      </c>
      <c r="K59" s="69" t="s">
        <v>1159</v>
      </c>
      <c r="L59" s="69">
        <v>885.85</v>
      </c>
      <c r="M59" s="68" t="s">
        <v>1158</v>
      </c>
      <c r="N59" s="68" t="s">
        <v>1157</v>
      </c>
      <c r="O59" s="64"/>
      <c r="P59" s="64"/>
      <c r="Q59" s="64"/>
      <c r="R59" s="64"/>
      <c r="S59" s="64"/>
    </row>
    <row r="60" spans="1:19" ht="72" x14ac:dyDescent="0.2">
      <c r="A60" s="65">
        <v>30</v>
      </c>
      <c r="B60" s="66" t="s">
        <v>833</v>
      </c>
      <c r="C60" s="66" t="s">
        <v>832</v>
      </c>
      <c r="D60" s="67" t="s">
        <v>1156</v>
      </c>
      <c r="E60" s="68">
        <v>15620</v>
      </c>
      <c r="F60" s="68"/>
      <c r="G60" s="68">
        <v>15620</v>
      </c>
      <c r="H60" s="68" t="s">
        <v>830</v>
      </c>
      <c r="I60" s="69">
        <v>-809.5</v>
      </c>
      <c r="J60" s="69"/>
      <c r="K60" s="69"/>
      <c r="L60" s="69">
        <v>-809.5</v>
      </c>
      <c r="M60" s="68"/>
      <c r="N60" s="68"/>
      <c r="O60" s="64"/>
      <c r="P60" s="64"/>
      <c r="Q60" s="64"/>
      <c r="R60" s="64"/>
      <c r="S60" s="64"/>
    </row>
    <row r="61" spans="1:19" ht="72" x14ac:dyDescent="0.2">
      <c r="A61" s="65">
        <v>31</v>
      </c>
      <c r="B61" s="66" t="s">
        <v>1155</v>
      </c>
      <c r="C61" s="66" t="s">
        <v>1154</v>
      </c>
      <c r="D61" s="67">
        <v>13.5</v>
      </c>
      <c r="E61" s="68">
        <v>79.040000000000006</v>
      </c>
      <c r="F61" s="68"/>
      <c r="G61" s="68">
        <v>79.040000000000006</v>
      </c>
      <c r="H61" s="68" t="s">
        <v>305</v>
      </c>
      <c r="I61" s="69">
        <v>5495.31</v>
      </c>
      <c r="J61" s="69"/>
      <c r="K61" s="69"/>
      <c r="L61" s="69">
        <v>5495.31</v>
      </c>
      <c r="M61" s="68"/>
      <c r="N61" s="68"/>
      <c r="O61" s="64"/>
      <c r="P61" s="64"/>
      <c r="Q61" s="64"/>
      <c r="R61" s="64"/>
      <c r="S61" s="64"/>
    </row>
    <row r="62" spans="1:19" ht="144" x14ac:dyDescent="0.2">
      <c r="A62" s="65">
        <v>32</v>
      </c>
      <c r="B62" s="66" t="s">
        <v>1153</v>
      </c>
      <c r="C62" s="66" t="s">
        <v>1152</v>
      </c>
      <c r="D62" s="67" t="s">
        <v>1151</v>
      </c>
      <c r="E62" s="68" t="s">
        <v>1150</v>
      </c>
      <c r="F62" s="68" t="s">
        <v>1149</v>
      </c>
      <c r="G62" s="68">
        <v>200.78</v>
      </c>
      <c r="H62" s="68" t="s">
        <v>1148</v>
      </c>
      <c r="I62" s="69">
        <v>980.48</v>
      </c>
      <c r="J62" s="69">
        <v>216.12</v>
      </c>
      <c r="K62" s="69" t="s">
        <v>1147</v>
      </c>
      <c r="L62" s="69">
        <v>724.92</v>
      </c>
      <c r="M62" s="68" t="s">
        <v>1146</v>
      </c>
      <c r="N62" s="68" t="s">
        <v>1145</v>
      </c>
      <c r="O62" s="64"/>
      <c r="P62" s="64"/>
      <c r="Q62" s="64"/>
      <c r="R62" s="64"/>
      <c r="S62" s="64"/>
    </row>
    <row r="63" spans="1:19" ht="72" x14ac:dyDescent="0.2">
      <c r="A63" s="65">
        <v>33</v>
      </c>
      <c r="B63" s="66" t="s">
        <v>1144</v>
      </c>
      <c r="C63" s="66" t="s">
        <v>1143</v>
      </c>
      <c r="D63" s="67" t="s">
        <v>1142</v>
      </c>
      <c r="E63" s="68">
        <v>21205</v>
      </c>
      <c r="F63" s="68"/>
      <c r="G63" s="68">
        <v>21205</v>
      </c>
      <c r="H63" s="68" t="s">
        <v>1141</v>
      </c>
      <c r="I63" s="69">
        <v>-708.74</v>
      </c>
      <c r="J63" s="69"/>
      <c r="K63" s="69"/>
      <c r="L63" s="69">
        <v>-708.74</v>
      </c>
      <c r="M63" s="68"/>
      <c r="N63" s="68"/>
      <c r="O63" s="64"/>
      <c r="P63" s="64"/>
      <c r="Q63" s="64"/>
      <c r="R63" s="64"/>
      <c r="S63" s="64"/>
    </row>
    <row r="64" spans="1:19" ht="72" x14ac:dyDescent="0.2">
      <c r="A64" s="65">
        <v>34</v>
      </c>
      <c r="B64" s="66" t="s">
        <v>1140</v>
      </c>
      <c r="C64" s="66" t="s">
        <v>1139</v>
      </c>
      <c r="D64" s="67" t="s">
        <v>1138</v>
      </c>
      <c r="E64" s="68">
        <v>109997.55</v>
      </c>
      <c r="F64" s="68"/>
      <c r="G64" s="68">
        <v>109997.55</v>
      </c>
      <c r="H64" s="68" t="s">
        <v>305</v>
      </c>
      <c r="I64" s="69">
        <v>3059.03</v>
      </c>
      <c r="J64" s="69"/>
      <c r="K64" s="69"/>
      <c r="L64" s="69">
        <v>3059.03</v>
      </c>
      <c r="M64" s="68"/>
      <c r="N64" s="68"/>
      <c r="O64" s="64"/>
      <c r="P64" s="64"/>
      <c r="Q64" s="64"/>
      <c r="R64" s="64"/>
      <c r="S64" s="64"/>
    </row>
    <row r="65" spans="1:19" ht="144" x14ac:dyDescent="0.2">
      <c r="A65" s="65">
        <v>35</v>
      </c>
      <c r="B65" s="66" t="s">
        <v>1137</v>
      </c>
      <c r="C65" s="66" t="s">
        <v>1136</v>
      </c>
      <c r="D65" s="67">
        <v>4.5</v>
      </c>
      <c r="E65" s="68" t="s">
        <v>1135</v>
      </c>
      <c r="F65" s="68">
        <v>65.72</v>
      </c>
      <c r="G65" s="68">
        <v>1320.96</v>
      </c>
      <c r="H65" s="68" t="s">
        <v>1134</v>
      </c>
      <c r="I65" s="69">
        <v>36808.25</v>
      </c>
      <c r="J65" s="69">
        <v>15230.21</v>
      </c>
      <c r="K65" s="69">
        <v>3282.62</v>
      </c>
      <c r="L65" s="69">
        <v>18295.419999999998</v>
      </c>
      <c r="M65" s="68">
        <v>21.677499999999998</v>
      </c>
      <c r="N65" s="68">
        <v>97.55</v>
      </c>
      <c r="O65" s="64"/>
      <c r="P65" s="64"/>
      <c r="Q65" s="64"/>
      <c r="R65" s="64"/>
      <c r="S65" s="64"/>
    </row>
    <row r="66" spans="1:19" ht="72" x14ac:dyDescent="0.2">
      <c r="A66" s="65">
        <v>36</v>
      </c>
      <c r="B66" s="66" t="s">
        <v>1133</v>
      </c>
      <c r="C66" s="66" t="s">
        <v>1132</v>
      </c>
      <c r="D66" s="67" t="s">
        <v>1131</v>
      </c>
      <c r="E66" s="68">
        <v>542.4</v>
      </c>
      <c r="F66" s="68"/>
      <c r="G66" s="68">
        <v>542.4</v>
      </c>
      <c r="H66" s="68" t="s">
        <v>1130</v>
      </c>
      <c r="I66" s="69">
        <v>-11049.47</v>
      </c>
      <c r="J66" s="69"/>
      <c r="K66" s="69"/>
      <c r="L66" s="69">
        <v>-11049.47</v>
      </c>
      <c r="M66" s="68"/>
      <c r="N66" s="68"/>
      <c r="O66" s="64"/>
      <c r="P66" s="64"/>
      <c r="Q66" s="64"/>
      <c r="R66" s="64"/>
      <c r="S66" s="64"/>
    </row>
    <row r="67" spans="1:19" ht="108" x14ac:dyDescent="0.2">
      <c r="A67" s="65">
        <v>37</v>
      </c>
      <c r="B67" s="66" t="s">
        <v>1129</v>
      </c>
      <c r="C67" s="66" t="s">
        <v>1128</v>
      </c>
      <c r="D67" s="67" t="s">
        <v>1127</v>
      </c>
      <c r="E67" s="68">
        <v>775.38</v>
      </c>
      <c r="F67" s="68"/>
      <c r="G67" s="68">
        <v>775.38</v>
      </c>
      <c r="H67" s="68" t="s">
        <v>1126</v>
      </c>
      <c r="I67" s="69">
        <v>12629.64</v>
      </c>
      <c r="J67" s="69"/>
      <c r="K67" s="69"/>
      <c r="L67" s="69">
        <v>12629.64</v>
      </c>
      <c r="M67" s="68"/>
      <c r="N67" s="68"/>
      <c r="O67" s="64"/>
      <c r="P67" s="64"/>
      <c r="Q67" s="64"/>
      <c r="R67" s="64"/>
      <c r="S67" s="64"/>
    </row>
    <row r="68" spans="1:19" ht="144" x14ac:dyDescent="0.2">
      <c r="A68" s="65">
        <v>38</v>
      </c>
      <c r="B68" s="66" t="s">
        <v>1125</v>
      </c>
      <c r="C68" s="66" t="s">
        <v>1124</v>
      </c>
      <c r="D68" s="67" t="s">
        <v>1123</v>
      </c>
      <c r="E68" s="68" t="s">
        <v>1122</v>
      </c>
      <c r="F68" s="68" t="s">
        <v>1121</v>
      </c>
      <c r="G68" s="68">
        <v>92211.83</v>
      </c>
      <c r="H68" s="68" t="s">
        <v>1120</v>
      </c>
      <c r="I68" s="69">
        <v>6757.94</v>
      </c>
      <c r="J68" s="69">
        <v>188.96</v>
      </c>
      <c r="K68" s="69" t="s">
        <v>1119</v>
      </c>
      <c r="L68" s="69">
        <v>3496.32</v>
      </c>
      <c r="M68" s="68" t="s">
        <v>1118</v>
      </c>
      <c r="N68" s="68" t="s">
        <v>1117</v>
      </c>
      <c r="O68" s="64"/>
      <c r="P68" s="64"/>
      <c r="Q68" s="64"/>
      <c r="R68" s="64"/>
      <c r="S68" s="64"/>
    </row>
    <row r="69" spans="1:19" ht="72" x14ac:dyDescent="0.2">
      <c r="A69" s="65">
        <v>39</v>
      </c>
      <c r="B69" s="66" t="s">
        <v>968</v>
      </c>
      <c r="C69" s="66" t="s">
        <v>967</v>
      </c>
      <c r="D69" s="67">
        <v>10</v>
      </c>
      <c r="E69" s="68">
        <v>26.34</v>
      </c>
      <c r="F69" s="68"/>
      <c r="G69" s="68">
        <v>26.34</v>
      </c>
      <c r="H69" s="68" t="s">
        <v>966</v>
      </c>
      <c r="I69" s="69">
        <v>828.2</v>
      </c>
      <c r="J69" s="69"/>
      <c r="K69" s="69"/>
      <c r="L69" s="69">
        <v>828.2</v>
      </c>
      <c r="M69" s="68"/>
      <c r="N69" s="68"/>
      <c r="O69" s="64"/>
      <c r="P69" s="64"/>
      <c r="Q69" s="64"/>
      <c r="R69" s="64"/>
      <c r="S69" s="64"/>
    </row>
    <row r="70" spans="1:19" ht="132" x14ac:dyDescent="0.2">
      <c r="A70" s="65">
        <v>40</v>
      </c>
      <c r="B70" s="66" t="s">
        <v>1116</v>
      </c>
      <c r="C70" s="66" t="s">
        <v>1115</v>
      </c>
      <c r="D70" s="67">
        <v>1</v>
      </c>
      <c r="E70" s="68" t="s">
        <v>1114</v>
      </c>
      <c r="F70" s="68"/>
      <c r="G70" s="68">
        <v>66.77</v>
      </c>
      <c r="H70" s="68" t="s">
        <v>1113</v>
      </c>
      <c r="I70" s="69">
        <v>711.73</v>
      </c>
      <c r="J70" s="69">
        <v>393.55</v>
      </c>
      <c r="K70" s="69"/>
      <c r="L70" s="69">
        <v>318.18</v>
      </c>
      <c r="M70" s="68">
        <v>2.714</v>
      </c>
      <c r="N70" s="68">
        <v>2.71</v>
      </c>
      <c r="O70" s="64"/>
      <c r="P70" s="64"/>
      <c r="Q70" s="64"/>
      <c r="R70" s="64"/>
      <c r="S70" s="64"/>
    </row>
    <row r="71" spans="1:19" ht="72" x14ac:dyDescent="0.2">
      <c r="A71" s="65">
        <v>41</v>
      </c>
      <c r="B71" s="66" t="s">
        <v>715</v>
      </c>
      <c r="C71" s="66" t="s">
        <v>714</v>
      </c>
      <c r="D71" s="67" t="s">
        <v>1112</v>
      </c>
      <c r="E71" s="68">
        <v>9.0399999999999991</v>
      </c>
      <c r="F71" s="68"/>
      <c r="G71" s="68">
        <v>9.0399999999999991</v>
      </c>
      <c r="H71" s="68" t="s">
        <v>712</v>
      </c>
      <c r="I71" s="69">
        <v>-284.85000000000002</v>
      </c>
      <c r="J71" s="69"/>
      <c r="K71" s="69"/>
      <c r="L71" s="69">
        <v>-284.85000000000002</v>
      </c>
      <c r="M71" s="68"/>
      <c r="N71" s="68"/>
      <c r="O71" s="64"/>
      <c r="P71" s="64"/>
      <c r="Q71" s="64"/>
      <c r="R71" s="64"/>
      <c r="S71" s="64"/>
    </row>
    <row r="72" spans="1:19" ht="72" x14ac:dyDescent="0.2">
      <c r="A72" s="65">
        <v>42</v>
      </c>
      <c r="B72" s="66" t="s">
        <v>1097</v>
      </c>
      <c r="C72" s="66" t="s">
        <v>1096</v>
      </c>
      <c r="D72" s="67" t="s">
        <v>1111</v>
      </c>
      <c r="E72" s="68">
        <v>1836</v>
      </c>
      <c r="F72" s="68"/>
      <c r="G72" s="68">
        <v>1836</v>
      </c>
      <c r="H72" s="68" t="s">
        <v>1094</v>
      </c>
      <c r="I72" s="69">
        <v>-21.09</v>
      </c>
      <c r="J72" s="69"/>
      <c r="K72" s="69"/>
      <c r="L72" s="69">
        <v>-21.09</v>
      </c>
      <c r="M72" s="68"/>
      <c r="N72" s="68"/>
      <c r="O72" s="64"/>
      <c r="P72" s="64"/>
      <c r="Q72" s="64"/>
      <c r="R72" s="64"/>
      <c r="S72" s="64"/>
    </row>
    <row r="73" spans="1:19" ht="72" x14ac:dyDescent="0.2">
      <c r="A73" s="65">
        <v>43</v>
      </c>
      <c r="B73" s="66" t="s">
        <v>1093</v>
      </c>
      <c r="C73" s="66" t="s">
        <v>1092</v>
      </c>
      <c r="D73" s="67" t="s">
        <v>1110</v>
      </c>
      <c r="E73" s="68">
        <v>3219.2</v>
      </c>
      <c r="F73" s="68"/>
      <c r="G73" s="68">
        <v>3219.2</v>
      </c>
      <c r="H73" s="68" t="s">
        <v>1090</v>
      </c>
      <c r="I73" s="69">
        <v>-12.27</v>
      </c>
      <c r="J73" s="69"/>
      <c r="K73" s="69"/>
      <c r="L73" s="69">
        <v>-12.27</v>
      </c>
      <c r="M73" s="68"/>
      <c r="N73" s="68"/>
      <c r="O73" s="64"/>
      <c r="P73" s="64"/>
      <c r="Q73" s="64"/>
      <c r="R73" s="64"/>
      <c r="S73" s="64"/>
    </row>
    <row r="74" spans="1:19" ht="132" x14ac:dyDescent="0.2">
      <c r="A74" s="65">
        <v>44</v>
      </c>
      <c r="B74" s="66" t="s">
        <v>1109</v>
      </c>
      <c r="C74" s="66" t="s">
        <v>1108</v>
      </c>
      <c r="D74" s="67">
        <v>2</v>
      </c>
      <c r="E74" s="68" t="s">
        <v>1107</v>
      </c>
      <c r="F74" s="68"/>
      <c r="G74" s="68">
        <v>95.92</v>
      </c>
      <c r="H74" s="68" t="s">
        <v>1106</v>
      </c>
      <c r="I74" s="69">
        <v>1924.74</v>
      </c>
      <c r="J74" s="69">
        <v>1003.9</v>
      </c>
      <c r="K74" s="69"/>
      <c r="L74" s="69">
        <v>920.84</v>
      </c>
      <c r="M74" s="68">
        <v>3.4615</v>
      </c>
      <c r="N74" s="68">
        <v>6.92</v>
      </c>
      <c r="O74" s="64"/>
      <c r="P74" s="64"/>
      <c r="Q74" s="64"/>
      <c r="R74" s="64"/>
      <c r="S74" s="64"/>
    </row>
    <row r="75" spans="1:19" ht="72" x14ac:dyDescent="0.2">
      <c r="A75" s="65">
        <v>45</v>
      </c>
      <c r="B75" s="66" t="s">
        <v>715</v>
      </c>
      <c r="C75" s="66" t="s">
        <v>714</v>
      </c>
      <c r="D75" s="67" t="s">
        <v>1105</v>
      </c>
      <c r="E75" s="68">
        <v>9.0399999999999991</v>
      </c>
      <c r="F75" s="68"/>
      <c r="G75" s="68">
        <v>9.0399999999999991</v>
      </c>
      <c r="H75" s="68" t="s">
        <v>712</v>
      </c>
      <c r="I75" s="69">
        <v>-812.67</v>
      </c>
      <c r="J75" s="69"/>
      <c r="K75" s="69"/>
      <c r="L75" s="69">
        <v>-812.67</v>
      </c>
      <c r="M75" s="68"/>
      <c r="N75" s="68"/>
      <c r="O75" s="64"/>
      <c r="P75" s="64"/>
      <c r="Q75" s="64"/>
      <c r="R75" s="64"/>
      <c r="S75" s="64"/>
    </row>
    <row r="76" spans="1:19" ht="72" x14ac:dyDescent="0.2">
      <c r="A76" s="65">
        <v>46</v>
      </c>
      <c r="B76" s="66" t="s">
        <v>1097</v>
      </c>
      <c r="C76" s="66" t="s">
        <v>1096</v>
      </c>
      <c r="D76" s="67" t="s">
        <v>1104</v>
      </c>
      <c r="E76" s="68">
        <v>1836</v>
      </c>
      <c r="F76" s="68"/>
      <c r="G76" s="68">
        <v>1836</v>
      </c>
      <c r="H76" s="68" t="s">
        <v>1094</v>
      </c>
      <c r="I76" s="69">
        <v>-78.739999999999995</v>
      </c>
      <c r="J76" s="69"/>
      <c r="K76" s="69"/>
      <c r="L76" s="69">
        <v>-78.739999999999995</v>
      </c>
      <c r="M76" s="68"/>
      <c r="N76" s="68"/>
      <c r="O76" s="64"/>
      <c r="P76" s="64"/>
      <c r="Q76" s="64"/>
      <c r="R76" s="64"/>
      <c r="S76" s="64"/>
    </row>
    <row r="77" spans="1:19" ht="72" x14ac:dyDescent="0.2">
      <c r="A77" s="65">
        <v>47</v>
      </c>
      <c r="B77" s="66" t="s">
        <v>1093</v>
      </c>
      <c r="C77" s="66" t="s">
        <v>1092</v>
      </c>
      <c r="D77" s="67" t="s">
        <v>1103</v>
      </c>
      <c r="E77" s="68">
        <v>3219.2</v>
      </c>
      <c r="F77" s="68"/>
      <c r="G77" s="68">
        <v>3219.2</v>
      </c>
      <c r="H77" s="68" t="s">
        <v>1090</v>
      </c>
      <c r="I77" s="69">
        <v>-29.13</v>
      </c>
      <c r="J77" s="69"/>
      <c r="K77" s="69"/>
      <c r="L77" s="69">
        <v>-29.13</v>
      </c>
      <c r="M77" s="68"/>
      <c r="N77" s="68"/>
      <c r="O77" s="64"/>
      <c r="P77" s="64"/>
      <c r="Q77" s="64"/>
      <c r="R77" s="64"/>
      <c r="S77" s="64"/>
    </row>
    <row r="78" spans="1:19" ht="144" x14ac:dyDescent="0.2">
      <c r="A78" s="65">
        <v>48</v>
      </c>
      <c r="B78" s="66" t="s">
        <v>1102</v>
      </c>
      <c r="C78" s="66" t="s">
        <v>1101</v>
      </c>
      <c r="D78" s="67">
        <v>4</v>
      </c>
      <c r="E78" s="68" t="s">
        <v>1100</v>
      </c>
      <c r="F78" s="68">
        <v>1</v>
      </c>
      <c r="G78" s="68">
        <v>123.35</v>
      </c>
      <c r="H78" s="68" t="s">
        <v>1099</v>
      </c>
      <c r="I78" s="69">
        <v>4801.6400000000003</v>
      </c>
      <c r="J78" s="69">
        <v>2374.7199999999998</v>
      </c>
      <c r="K78" s="69">
        <v>45.08</v>
      </c>
      <c r="L78" s="69">
        <v>2381.84</v>
      </c>
      <c r="M78" s="68">
        <v>4.0940000000000003</v>
      </c>
      <c r="N78" s="68">
        <v>16.38</v>
      </c>
      <c r="O78" s="64"/>
      <c r="P78" s="64"/>
      <c r="Q78" s="64"/>
      <c r="R78" s="64"/>
      <c r="S78" s="64"/>
    </row>
    <row r="79" spans="1:19" ht="72" x14ac:dyDescent="0.2">
      <c r="A79" s="65">
        <v>49</v>
      </c>
      <c r="B79" s="66" t="s">
        <v>715</v>
      </c>
      <c r="C79" s="66" t="s">
        <v>714</v>
      </c>
      <c r="D79" s="67" t="s">
        <v>1098</v>
      </c>
      <c r="E79" s="68">
        <v>9.0399999999999991</v>
      </c>
      <c r="F79" s="68"/>
      <c r="G79" s="68">
        <v>9.0399999999999991</v>
      </c>
      <c r="H79" s="68" t="s">
        <v>712</v>
      </c>
      <c r="I79" s="69">
        <v>-2060.9899999999998</v>
      </c>
      <c r="J79" s="69"/>
      <c r="K79" s="69"/>
      <c r="L79" s="69">
        <v>-2060.9899999999998</v>
      </c>
      <c r="M79" s="68"/>
      <c r="N79" s="68"/>
      <c r="O79" s="64"/>
      <c r="P79" s="64"/>
      <c r="Q79" s="64"/>
      <c r="R79" s="64"/>
      <c r="S79" s="64"/>
    </row>
    <row r="80" spans="1:19" ht="72" x14ac:dyDescent="0.2">
      <c r="A80" s="65">
        <v>50</v>
      </c>
      <c r="B80" s="66" t="s">
        <v>1097</v>
      </c>
      <c r="C80" s="66" t="s">
        <v>1096</v>
      </c>
      <c r="D80" s="67" t="s">
        <v>1095</v>
      </c>
      <c r="E80" s="68">
        <v>1836</v>
      </c>
      <c r="F80" s="68"/>
      <c r="G80" s="68">
        <v>1836</v>
      </c>
      <c r="H80" s="68" t="s">
        <v>1094</v>
      </c>
      <c r="I80" s="69">
        <v>-236.22</v>
      </c>
      <c r="J80" s="69"/>
      <c r="K80" s="69"/>
      <c r="L80" s="69">
        <v>-236.22</v>
      </c>
      <c r="M80" s="68"/>
      <c r="N80" s="68"/>
      <c r="O80" s="64"/>
      <c r="P80" s="64"/>
      <c r="Q80" s="64"/>
      <c r="R80" s="64"/>
      <c r="S80" s="64"/>
    </row>
    <row r="81" spans="1:19" ht="72" x14ac:dyDescent="0.2">
      <c r="A81" s="65">
        <v>51</v>
      </c>
      <c r="B81" s="66" t="s">
        <v>1093</v>
      </c>
      <c r="C81" s="66" t="s">
        <v>1092</v>
      </c>
      <c r="D81" s="67" t="s">
        <v>1091</v>
      </c>
      <c r="E81" s="68">
        <v>3219.2</v>
      </c>
      <c r="F81" s="68"/>
      <c r="G81" s="68">
        <v>3219.2</v>
      </c>
      <c r="H81" s="68" t="s">
        <v>1090</v>
      </c>
      <c r="I81" s="69">
        <v>-84.33</v>
      </c>
      <c r="J81" s="69"/>
      <c r="K81" s="69"/>
      <c r="L81" s="69">
        <v>-84.33</v>
      </c>
      <c r="M81" s="68"/>
      <c r="N81" s="68"/>
      <c r="O81" s="64"/>
      <c r="P81" s="64"/>
      <c r="Q81" s="64"/>
      <c r="R81" s="64"/>
      <c r="S81" s="64"/>
    </row>
    <row r="82" spans="1:19" ht="84" x14ac:dyDescent="0.2">
      <c r="A82" s="65">
        <v>52</v>
      </c>
      <c r="B82" s="66" t="s">
        <v>1089</v>
      </c>
      <c r="C82" s="66" t="s">
        <v>1088</v>
      </c>
      <c r="D82" s="67" t="s">
        <v>1087</v>
      </c>
      <c r="E82" s="68">
        <v>17.82</v>
      </c>
      <c r="F82" s="68"/>
      <c r="G82" s="68">
        <v>17.82</v>
      </c>
      <c r="H82" s="68" t="s">
        <v>1086</v>
      </c>
      <c r="I82" s="69">
        <v>15761.11</v>
      </c>
      <c r="J82" s="69"/>
      <c r="K82" s="69"/>
      <c r="L82" s="69">
        <v>15761.11</v>
      </c>
      <c r="M82" s="68"/>
      <c r="N82" s="68"/>
      <c r="O82" s="64"/>
      <c r="P82" s="64"/>
      <c r="Q82" s="64"/>
      <c r="R82" s="64"/>
      <c r="S82" s="64"/>
    </row>
    <row r="83" spans="1:19" ht="84" x14ac:dyDescent="0.2">
      <c r="A83" s="71">
        <v>53</v>
      </c>
      <c r="B83" s="72" t="s">
        <v>1085</v>
      </c>
      <c r="C83" s="72" t="s">
        <v>1084</v>
      </c>
      <c r="D83" s="73" t="s">
        <v>1083</v>
      </c>
      <c r="E83" s="74">
        <v>16684.54</v>
      </c>
      <c r="F83" s="74"/>
      <c r="G83" s="74">
        <v>16684.54</v>
      </c>
      <c r="H83" s="74" t="s">
        <v>1082</v>
      </c>
      <c r="I83" s="75">
        <v>172.01</v>
      </c>
      <c r="J83" s="75"/>
      <c r="K83" s="75"/>
      <c r="L83" s="75">
        <v>172.01</v>
      </c>
      <c r="M83" s="74"/>
      <c r="N83" s="74"/>
      <c r="O83" s="64"/>
      <c r="P83" s="64"/>
      <c r="Q83" s="64"/>
      <c r="R83" s="64"/>
      <c r="S83" s="64"/>
    </row>
    <row r="84" spans="1:19" ht="36" x14ac:dyDescent="0.2">
      <c r="A84" s="110" t="s">
        <v>51</v>
      </c>
      <c r="B84" s="111"/>
      <c r="C84" s="111"/>
      <c r="D84" s="111"/>
      <c r="E84" s="111"/>
      <c r="F84" s="111"/>
      <c r="G84" s="111"/>
      <c r="H84" s="111"/>
      <c r="I84" s="69">
        <v>1111194.79</v>
      </c>
      <c r="J84" s="69">
        <v>86548.77</v>
      </c>
      <c r="K84" s="69" t="s">
        <v>1081</v>
      </c>
      <c r="L84" s="69">
        <v>743833.26</v>
      </c>
      <c r="M84" s="68"/>
      <c r="N84" s="68" t="s">
        <v>1079</v>
      </c>
      <c r="O84" s="64"/>
      <c r="P84" s="64"/>
      <c r="Q84" s="64"/>
      <c r="R84" s="64"/>
      <c r="S84" s="64"/>
    </row>
    <row r="85" spans="1:19" ht="12.75" x14ac:dyDescent="0.2">
      <c r="A85" s="110" t="s">
        <v>45</v>
      </c>
      <c r="B85" s="111"/>
      <c r="C85" s="111"/>
      <c r="D85" s="111"/>
      <c r="E85" s="111"/>
      <c r="F85" s="111"/>
      <c r="G85" s="111"/>
      <c r="H85" s="111"/>
      <c r="I85" s="69">
        <v>136293.04999999999</v>
      </c>
      <c r="J85" s="69"/>
      <c r="K85" s="69"/>
      <c r="L85" s="69"/>
      <c r="M85" s="68"/>
      <c r="N85" s="68"/>
      <c r="O85" s="64"/>
      <c r="P85" s="64"/>
      <c r="Q85" s="64"/>
      <c r="R85" s="64"/>
      <c r="S85" s="64"/>
    </row>
    <row r="86" spans="1:19" ht="12.75" x14ac:dyDescent="0.2">
      <c r="A86" s="110" t="s">
        <v>44</v>
      </c>
      <c r="B86" s="111"/>
      <c r="C86" s="111"/>
      <c r="D86" s="111"/>
      <c r="E86" s="111"/>
      <c r="F86" s="111"/>
      <c r="G86" s="111"/>
      <c r="H86" s="111"/>
      <c r="I86" s="69">
        <v>87364.3</v>
      </c>
      <c r="J86" s="69"/>
      <c r="K86" s="69"/>
      <c r="L86" s="69"/>
      <c r="M86" s="68"/>
      <c r="N86" s="68"/>
      <c r="O86" s="64"/>
      <c r="P86" s="64"/>
      <c r="Q86" s="64"/>
      <c r="R86" s="64"/>
      <c r="S86" s="64"/>
    </row>
    <row r="87" spans="1:19" ht="36" x14ac:dyDescent="0.2">
      <c r="A87" s="151" t="s">
        <v>1080</v>
      </c>
      <c r="B87" s="115"/>
      <c r="C87" s="115"/>
      <c r="D87" s="115"/>
      <c r="E87" s="115"/>
      <c r="F87" s="115"/>
      <c r="G87" s="115"/>
      <c r="H87" s="115"/>
      <c r="I87" s="76">
        <v>1334852.1399999999</v>
      </c>
      <c r="J87" s="76"/>
      <c r="K87" s="76"/>
      <c r="L87" s="76"/>
      <c r="M87" s="77"/>
      <c r="N87" s="77" t="s">
        <v>1079</v>
      </c>
      <c r="O87" s="64"/>
      <c r="P87" s="64"/>
      <c r="Q87" s="64"/>
      <c r="R87" s="64"/>
      <c r="S87" s="64"/>
    </row>
    <row r="88" spans="1:19" ht="12.75" x14ac:dyDescent="0.2">
      <c r="A88" s="152" t="s">
        <v>293</v>
      </c>
      <c r="B88" s="153"/>
      <c r="C88" s="153"/>
      <c r="D88" s="153"/>
      <c r="E88" s="153"/>
      <c r="F88" s="153"/>
      <c r="G88" s="153"/>
      <c r="H88" s="153"/>
      <c r="I88" s="75">
        <v>690031.52</v>
      </c>
      <c r="J88" s="75"/>
      <c r="K88" s="75"/>
      <c r="L88" s="75"/>
      <c r="M88" s="74"/>
      <c r="N88" s="74"/>
      <c r="O88" s="64"/>
      <c r="P88" s="64"/>
      <c r="Q88" s="64"/>
      <c r="R88" s="64"/>
      <c r="S88" s="64"/>
    </row>
    <row r="89" spans="1:19" ht="17.850000000000001" customHeight="1" x14ac:dyDescent="0.2">
      <c r="A89" s="114" t="s">
        <v>1078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64"/>
      <c r="P89" s="64"/>
      <c r="Q89" s="64"/>
      <c r="R89" s="64"/>
      <c r="S89" s="64"/>
    </row>
    <row r="90" spans="1:19" ht="156" x14ac:dyDescent="0.2">
      <c r="A90" s="65">
        <v>54</v>
      </c>
      <c r="B90" s="66" t="s">
        <v>1077</v>
      </c>
      <c r="C90" s="66" t="s">
        <v>1076</v>
      </c>
      <c r="D90" s="67" t="s">
        <v>983</v>
      </c>
      <c r="E90" s="68" t="s">
        <v>1075</v>
      </c>
      <c r="F90" s="68" t="s">
        <v>1074</v>
      </c>
      <c r="G90" s="68">
        <v>1653441.92</v>
      </c>
      <c r="H90" s="68" t="s">
        <v>1073</v>
      </c>
      <c r="I90" s="69">
        <v>585965.79</v>
      </c>
      <c r="J90" s="69">
        <v>21491.72</v>
      </c>
      <c r="K90" s="69" t="s">
        <v>1072</v>
      </c>
      <c r="L90" s="69">
        <v>512515.73</v>
      </c>
      <c r="M90" s="68" t="s">
        <v>1071</v>
      </c>
      <c r="N90" s="68" t="s">
        <v>1070</v>
      </c>
      <c r="O90" s="64"/>
      <c r="P90" s="64"/>
      <c r="Q90" s="64"/>
      <c r="R90" s="64"/>
      <c r="S90" s="64"/>
    </row>
    <row r="91" spans="1:19" ht="72" x14ac:dyDescent="0.2">
      <c r="A91" s="65">
        <v>55</v>
      </c>
      <c r="B91" s="66" t="s">
        <v>1069</v>
      </c>
      <c r="C91" s="66" t="s">
        <v>1068</v>
      </c>
      <c r="D91" s="67" t="s">
        <v>1067</v>
      </c>
      <c r="E91" s="68">
        <v>1636.8</v>
      </c>
      <c r="F91" s="68"/>
      <c r="G91" s="68">
        <v>1636.8</v>
      </c>
      <c r="H91" s="68" t="s">
        <v>1256</v>
      </c>
      <c r="I91" s="69">
        <v>-509182.26</v>
      </c>
      <c r="J91" s="69"/>
      <c r="K91" s="69"/>
      <c r="L91" s="69">
        <v>-509182.26</v>
      </c>
      <c r="M91" s="68"/>
      <c r="N91" s="68"/>
      <c r="O91" s="64"/>
      <c r="P91" s="64"/>
      <c r="Q91" s="64"/>
      <c r="R91" s="64"/>
      <c r="S91" s="64"/>
    </row>
    <row r="92" spans="1:19" ht="132" x14ac:dyDescent="0.2">
      <c r="A92" s="65">
        <v>56</v>
      </c>
      <c r="B92" s="66" t="s">
        <v>1066</v>
      </c>
      <c r="C92" s="66" t="s">
        <v>1065</v>
      </c>
      <c r="D92" s="67" t="s">
        <v>1064</v>
      </c>
      <c r="E92" s="68" t="s">
        <v>1063</v>
      </c>
      <c r="F92" s="68">
        <v>115.93</v>
      </c>
      <c r="G92" s="68">
        <v>8476.77</v>
      </c>
      <c r="H92" s="68" t="s">
        <v>1062</v>
      </c>
      <c r="I92" s="69">
        <v>81663.87</v>
      </c>
      <c r="J92" s="69">
        <v>16110.3</v>
      </c>
      <c r="K92" s="69">
        <v>687.31</v>
      </c>
      <c r="L92" s="69">
        <v>64866.26</v>
      </c>
      <c r="M92" s="68">
        <v>158.69999999999999</v>
      </c>
      <c r="N92" s="68">
        <v>104.74</v>
      </c>
      <c r="O92" s="64"/>
      <c r="P92" s="64"/>
      <c r="Q92" s="64"/>
      <c r="R92" s="64"/>
      <c r="S92" s="64"/>
    </row>
    <row r="93" spans="1:19" ht="144" x14ac:dyDescent="0.2">
      <c r="A93" s="65">
        <v>57</v>
      </c>
      <c r="B93" s="66" t="s">
        <v>952</v>
      </c>
      <c r="C93" s="66" t="s">
        <v>1061</v>
      </c>
      <c r="D93" s="67" t="s">
        <v>1060</v>
      </c>
      <c r="E93" s="68" t="s">
        <v>1059</v>
      </c>
      <c r="F93" s="68" t="s">
        <v>1058</v>
      </c>
      <c r="G93" s="68">
        <v>1970830.45</v>
      </c>
      <c r="H93" s="68" t="s">
        <v>947</v>
      </c>
      <c r="I93" s="69">
        <v>503724.66</v>
      </c>
      <c r="J93" s="69">
        <v>22862.07</v>
      </c>
      <c r="K93" s="69" t="s">
        <v>1057</v>
      </c>
      <c r="L93" s="69">
        <v>443702.3</v>
      </c>
      <c r="M93" s="68" t="s">
        <v>1056</v>
      </c>
      <c r="N93" s="68" t="s">
        <v>1055</v>
      </c>
      <c r="O93" s="64"/>
      <c r="P93" s="64"/>
      <c r="Q93" s="64"/>
      <c r="R93" s="64"/>
      <c r="S93" s="64"/>
    </row>
    <row r="94" spans="1:19" ht="72" x14ac:dyDescent="0.2">
      <c r="A94" s="65">
        <v>58</v>
      </c>
      <c r="B94" s="66" t="s">
        <v>1054</v>
      </c>
      <c r="C94" s="66" t="s">
        <v>1053</v>
      </c>
      <c r="D94" s="67" t="s">
        <v>1052</v>
      </c>
      <c r="E94" s="68">
        <v>8559.5</v>
      </c>
      <c r="F94" s="68"/>
      <c r="G94" s="68">
        <v>8559.5</v>
      </c>
      <c r="H94" s="68" t="s">
        <v>1051</v>
      </c>
      <c r="I94" s="69">
        <v>-1157.3</v>
      </c>
      <c r="J94" s="69"/>
      <c r="K94" s="69"/>
      <c r="L94" s="69">
        <v>-1157.3</v>
      </c>
      <c r="M94" s="68"/>
      <c r="N94" s="68"/>
      <c r="O94" s="64"/>
      <c r="P94" s="64"/>
      <c r="Q94" s="64"/>
      <c r="R94" s="64"/>
      <c r="S94" s="64"/>
    </row>
    <row r="95" spans="1:19" ht="72" x14ac:dyDescent="0.2">
      <c r="A95" s="65">
        <v>59</v>
      </c>
      <c r="B95" s="66" t="s">
        <v>1050</v>
      </c>
      <c r="C95" s="66" t="s">
        <v>1049</v>
      </c>
      <c r="D95" s="67" t="s">
        <v>1048</v>
      </c>
      <c r="E95" s="68">
        <v>11498</v>
      </c>
      <c r="F95" s="68"/>
      <c r="G95" s="68">
        <v>11498</v>
      </c>
      <c r="H95" s="68" t="s">
        <v>1047</v>
      </c>
      <c r="I95" s="69">
        <v>-4926.75</v>
      </c>
      <c r="J95" s="69"/>
      <c r="K95" s="69"/>
      <c r="L95" s="69">
        <v>-4926.75</v>
      </c>
      <c r="M95" s="68"/>
      <c r="N95" s="68"/>
      <c r="O95" s="64"/>
      <c r="P95" s="64"/>
      <c r="Q95" s="64"/>
      <c r="R95" s="64"/>
      <c r="S95" s="64"/>
    </row>
    <row r="96" spans="1:19" ht="72" x14ac:dyDescent="0.2">
      <c r="A96" s="65">
        <v>60</v>
      </c>
      <c r="B96" s="66" t="s">
        <v>1046</v>
      </c>
      <c r="C96" s="66" t="s">
        <v>1045</v>
      </c>
      <c r="D96" s="67" t="s">
        <v>1044</v>
      </c>
      <c r="E96" s="68">
        <v>1935.5</v>
      </c>
      <c r="F96" s="68"/>
      <c r="G96" s="68">
        <v>1935.5</v>
      </c>
      <c r="H96" s="68" t="s">
        <v>1253</v>
      </c>
      <c r="I96" s="69">
        <v>-433785.47</v>
      </c>
      <c r="J96" s="69"/>
      <c r="K96" s="69"/>
      <c r="L96" s="69">
        <v>-433785.47</v>
      </c>
      <c r="M96" s="68"/>
      <c r="N96" s="68"/>
      <c r="O96" s="64"/>
      <c r="P96" s="64"/>
      <c r="Q96" s="64"/>
      <c r="R96" s="64"/>
      <c r="S96" s="64"/>
    </row>
    <row r="97" spans="1:19" ht="108" x14ac:dyDescent="0.2">
      <c r="A97" s="85">
        <v>61</v>
      </c>
      <c r="B97" s="86" t="s">
        <v>1257</v>
      </c>
      <c r="C97" s="86" t="s">
        <v>1043</v>
      </c>
      <c r="D97" s="87">
        <v>96</v>
      </c>
      <c r="E97" s="88">
        <v>4769.2</v>
      </c>
      <c r="F97" s="88"/>
      <c r="G97" s="88">
        <v>4769.2</v>
      </c>
      <c r="H97" s="88" t="s">
        <v>1042</v>
      </c>
      <c r="I97" s="89">
        <v>1198495.68</v>
      </c>
      <c r="J97" s="89"/>
      <c r="K97" s="89"/>
      <c r="L97" s="89">
        <v>1198495.68</v>
      </c>
      <c r="M97" s="88"/>
      <c r="N97" s="88"/>
      <c r="O97" s="64"/>
      <c r="P97" s="64"/>
      <c r="Q97" s="64"/>
      <c r="R97" s="64"/>
      <c r="S97" s="64"/>
    </row>
    <row r="98" spans="1:19" ht="60" x14ac:dyDescent="0.2">
      <c r="A98" s="85">
        <v>62</v>
      </c>
      <c r="B98" s="86" t="s">
        <v>987</v>
      </c>
      <c r="C98" s="86" t="s">
        <v>1041</v>
      </c>
      <c r="D98" s="87">
        <v>2</v>
      </c>
      <c r="E98" s="88">
        <v>61381.17</v>
      </c>
      <c r="F98" s="88"/>
      <c r="G98" s="88">
        <v>61381.17</v>
      </c>
      <c r="H98" s="88" t="s">
        <v>305</v>
      </c>
      <c r="I98" s="89">
        <v>632226.06000000006</v>
      </c>
      <c r="J98" s="89"/>
      <c r="K98" s="89"/>
      <c r="L98" s="89">
        <v>632226.06000000006</v>
      </c>
      <c r="M98" s="88"/>
      <c r="N98" s="88"/>
      <c r="O98" s="64"/>
      <c r="P98" s="64"/>
      <c r="Q98" s="64"/>
      <c r="R98" s="64"/>
      <c r="S98" s="64"/>
    </row>
    <row r="99" spans="1:19" ht="60" x14ac:dyDescent="0.2">
      <c r="A99" s="85">
        <v>63</v>
      </c>
      <c r="B99" s="86" t="s">
        <v>987</v>
      </c>
      <c r="C99" s="86" t="s">
        <v>1040</v>
      </c>
      <c r="D99" s="87">
        <v>4</v>
      </c>
      <c r="E99" s="88">
        <v>19448.82</v>
      </c>
      <c r="F99" s="88"/>
      <c r="G99" s="88">
        <v>19448.82</v>
      </c>
      <c r="H99" s="88" t="s">
        <v>305</v>
      </c>
      <c r="I99" s="89">
        <v>400645.68</v>
      </c>
      <c r="J99" s="89"/>
      <c r="K99" s="89"/>
      <c r="L99" s="89">
        <v>400645.68</v>
      </c>
      <c r="M99" s="88"/>
      <c r="N99" s="88"/>
      <c r="O99" s="64"/>
      <c r="P99" s="64"/>
      <c r="Q99" s="64"/>
      <c r="R99" s="64"/>
      <c r="S99" s="64"/>
    </row>
    <row r="100" spans="1:19" ht="60" x14ac:dyDescent="0.2">
      <c r="A100" s="85">
        <v>64</v>
      </c>
      <c r="B100" s="86" t="s">
        <v>987</v>
      </c>
      <c r="C100" s="86" t="s">
        <v>1039</v>
      </c>
      <c r="D100" s="87">
        <v>6</v>
      </c>
      <c r="E100" s="88">
        <v>966.99</v>
      </c>
      <c r="F100" s="88"/>
      <c r="G100" s="88">
        <v>966.99</v>
      </c>
      <c r="H100" s="88" t="s">
        <v>305</v>
      </c>
      <c r="I100" s="89">
        <v>29880</v>
      </c>
      <c r="J100" s="89"/>
      <c r="K100" s="89"/>
      <c r="L100" s="89">
        <v>29880</v>
      </c>
      <c r="M100" s="88"/>
      <c r="N100" s="88"/>
      <c r="O100" s="64"/>
      <c r="P100" s="64"/>
      <c r="Q100" s="64"/>
      <c r="R100" s="64"/>
      <c r="S100" s="64"/>
    </row>
    <row r="101" spans="1:19" ht="60" x14ac:dyDescent="0.2">
      <c r="A101" s="85">
        <v>65</v>
      </c>
      <c r="B101" s="86" t="s">
        <v>987</v>
      </c>
      <c r="C101" s="86" t="s">
        <v>1038</v>
      </c>
      <c r="D101" s="87">
        <v>18</v>
      </c>
      <c r="E101" s="88">
        <v>3562.19</v>
      </c>
      <c r="F101" s="88"/>
      <c r="G101" s="88">
        <v>3562.19</v>
      </c>
      <c r="H101" s="88" t="s">
        <v>305</v>
      </c>
      <c r="I101" s="89">
        <v>330215.03999999998</v>
      </c>
      <c r="J101" s="89"/>
      <c r="K101" s="89"/>
      <c r="L101" s="89">
        <v>330215.03999999998</v>
      </c>
      <c r="M101" s="88"/>
      <c r="N101" s="88"/>
      <c r="O101" s="64"/>
      <c r="P101" s="64"/>
      <c r="Q101" s="64"/>
      <c r="R101" s="64"/>
      <c r="S101" s="64"/>
    </row>
    <row r="102" spans="1:19" ht="144" x14ac:dyDescent="0.2">
      <c r="A102" s="65">
        <v>66</v>
      </c>
      <c r="B102" s="66" t="s">
        <v>1037</v>
      </c>
      <c r="C102" s="66" t="s">
        <v>1036</v>
      </c>
      <c r="D102" s="67">
        <v>3.6</v>
      </c>
      <c r="E102" s="68" t="s">
        <v>1035</v>
      </c>
      <c r="F102" s="68">
        <v>396.64</v>
      </c>
      <c r="G102" s="68">
        <v>4982.01</v>
      </c>
      <c r="H102" s="68" t="s">
        <v>1034</v>
      </c>
      <c r="I102" s="69">
        <v>68158.69</v>
      </c>
      <c r="J102" s="69">
        <v>21024.32</v>
      </c>
      <c r="K102" s="69">
        <v>8001.43</v>
      </c>
      <c r="L102" s="69">
        <v>39132.94</v>
      </c>
      <c r="M102" s="68">
        <v>36.834499999999998</v>
      </c>
      <c r="N102" s="68">
        <v>132.6</v>
      </c>
      <c r="O102" s="64"/>
      <c r="P102" s="64"/>
      <c r="Q102" s="64"/>
      <c r="R102" s="64"/>
      <c r="S102" s="64"/>
    </row>
    <row r="103" spans="1:19" ht="72" x14ac:dyDescent="0.2">
      <c r="A103" s="65">
        <v>67</v>
      </c>
      <c r="B103" s="66" t="s">
        <v>1033</v>
      </c>
      <c r="C103" s="66" t="s">
        <v>1032</v>
      </c>
      <c r="D103" s="67" t="s">
        <v>1031</v>
      </c>
      <c r="E103" s="68">
        <v>23500</v>
      </c>
      <c r="F103" s="68"/>
      <c r="G103" s="68">
        <v>23500</v>
      </c>
      <c r="H103" s="68" t="s">
        <v>1030</v>
      </c>
      <c r="I103" s="69">
        <v>-240.07</v>
      </c>
      <c r="J103" s="69"/>
      <c r="K103" s="69"/>
      <c r="L103" s="69">
        <v>-240.07</v>
      </c>
      <c r="M103" s="68"/>
      <c r="N103" s="68"/>
      <c r="O103" s="64"/>
      <c r="P103" s="64"/>
      <c r="Q103" s="64"/>
      <c r="R103" s="64"/>
      <c r="S103" s="64"/>
    </row>
    <row r="104" spans="1:19" ht="72" x14ac:dyDescent="0.2">
      <c r="A104" s="65">
        <v>68</v>
      </c>
      <c r="B104" s="66" t="s">
        <v>1029</v>
      </c>
      <c r="C104" s="66" t="s">
        <v>1028</v>
      </c>
      <c r="D104" s="67" t="s">
        <v>1027</v>
      </c>
      <c r="E104" s="68">
        <v>51.8</v>
      </c>
      <c r="F104" s="68"/>
      <c r="G104" s="68">
        <v>51.8</v>
      </c>
      <c r="H104" s="68" t="s">
        <v>1026</v>
      </c>
      <c r="I104" s="69">
        <v>-16184.92</v>
      </c>
      <c r="J104" s="69"/>
      <c r="K104" s="69"/>
      <c r="L104" s="69">
        <v>-16184.92</v>
      </c>
      <c r="M104" s="68"/>
      <c r="N104" s="68"/>
      <c r="O104" s="64"/>
      <c r="P104" s="64"/>
      <c r="Q104" s="64"/>
      <c r="R104" s="64"/>
      <c r="S104" s="64"/>
    </row>
    <row r="105" spans="1:19" ht="72" x14ac:dyDescent="0.2">
      <c r="A105" s="65">
        <v>69</v>
      </c>
      <c r="B105" s="66" t="s">
        <v>1025</v>
      </c>
      <c r="C105" s="66" t="s">
        <v>1024</v>
      </c>
      <c r="D105" s="67" t="s">
        <v>1023</v>
      </c>
      <c r="E105" s="68">
        <v>58.1</v>
      </c>
      <c r="F105" s="68"/>
      <c r="G105" s="68">
        <v>58.1</v>
      </c>
      <c r="H105" s="68" t="s">
        <v>1022</v>
      </c>
      <c r="I105" s="69">
        <v>-18759.97</v>
      </c>
      <c r="J105" s="69"/>
      <c r="K105" s="69"/>
      <c r="L105" s="69">
        <v>-18759.97</v>
      </c>
      <c r="M105" s="68"/>
      <c r="N105" s="68"/>
      <c r="O105" s="64"/>
      <c r="P105" s="64"/>
      <c r="Q105" s="64"/>
      <c r="R105" s="64"/>
      <c r="S105" s="64"/>
    </row>
    <row r="106" spans="1:19" ht="72" x14ac:dyDescent="0.2">
      <c r="A106" s="65">
        <v>70</v>
      </c>
      <c r="B106" s="66" t="s">
        <v>1021</v>
      </c>
      <c r="C106" s="66" t="s">
        <v>1020</v>
      </c>
      <c r="D106" s="67" t="s">
        <v>1019</v>
      </c>
      <c r="E106" s="68">
        <v>65.3</v>
      </c>
      <c r="F106" s="68"/>
      <c r="G106" s="68">
        <v>65.3</v>
      </c>
      <c r="H106" s="68" t="s">
        <v>1018</v>
      </c>
      <c r="I106" s="69">
        <v>-687.85</v>
      </c>
      <c r="J106" s="69"/>
      <c r="K106" s="69"/>
      <c r="L106" s="69">
        <v>-687.85</v>
      </c>
      <c r="M106" s="68"/>
      <c r="N106" s="68"/>
      <c r="O106" s="64"/>
      <c r="P106" s="64"/>
      <c r="Q106" s="64"/>
      <c r="R106" s="64"/>
      <c r="S106" s="64"/>
    </row>
    <row r="107" spans="1:19" ht="72" x14ac:dyDescent="0.2">
      <c r="A107" s="65">
        <v>71</v>
      </c>
      <c r="B107" s="66" t="s">
        <v>1017</v>
      </c>
      <c r="C107" s="66" t="s">
        <v>1016</v>
      </c>
      <c r="D107" s="67" t="s">
        <v>1015</v>
      </c>
      <c r="E107" s="68">
        <v>18.399999999999999</v>
      </c>
      <c r="F107" s="68"/>
      <c r="G107" s="68">
        <v>18.399999999999999</v>
      </c>
      <c r="H107" s="68" t="s">
        <v>1014</v>
      </c>
      <c r="I107" s="69">
        <v>-2397.06</v>
      </c>
      <c r="J107" s="69"/>
      <c r="K107" s="69"/>
      <c r="L107" s="69">
        <v>-2397.06</v>
      </c>
      <c r="M107" s="68"/>
      <c r="N107" s="68"/>
      <c r="O107" s="64"/>
      <c r="P107" s="64"/>
      <c r="Q107" s="64"/>
      <c r="R107" s="64"/>
      <c r="S107" s="64"/>
    </row>
    <row r="108" spans="1:19" ht="72" x14ac:dyDescent="0.2">
      <c r="A108" s="65">
        <v>72</v>
      </c>
      <c r="B108" s="66" t="s">
        <v>1013</v>
      </c>
      <c r="C108" s="66" t="s">
        <v>1012</v>
      </c>
      <c r="D108" s="67" t="s">
        <v>1011</v>
      </c>
      <c r="E108" s="68">
        <v>112</v>
      </c>
      <c r="F108" s="68"/>
      <c r="G108" s="68">
        <v>112</v>
      </c>
      <c r="H108" s="68" t="s">
        <v>1010</v>
      </c>
      <c r="I108" s="69">
        <v>-867.83</v>
      </c>
      <c r="J108" s="69"/>
      <c r="K108" s="69"/>
      <c r="L108" s="69">
        <v>-867.83</v>
      </c>
      <c r="M108" s="68"/>
      <c r="N108" s="68"/>
      <c r="O108" s="64"/>
      <c r="P108" s="64"/>
      <c r="Q108" s="64"/>
      <c r="R108" s="64"/>
      <c r="S108" s="64"/>
    </row>
    <row r="109" spans="1:19" ht="144" x14ac:dyDescent="0.2">
      <c r="A109" s="65">
        <v>73</v>
      </c>
      <c r="B109" s="66" t="s">
        <v>1009</v>
      </c>
      <c r="C109" s="66" t="s">
        <v>1008</v>
      </c>
      <c r="D109" s="67" t="s">
        <v>983</v>
      </c>
      <c r="E109" s="68" t="s">
        <v>1007</v>
      </c>
      <c r="F109" s="68" t="s">
        <v>1006</v>
      </c>
      <c r="G109" s="68">
        <v>2644282.0499999998</v>
      </c>
      <c r="H109" s="68" t="s">
        <v>1005</v>
      </c>
      <c r="I109" s="69">
        <v>1082684.8999999999</v>
      </c>
      <c r="J109" s="69">
        <v>29912.45</v>
      </c>
      <c r="K109" s="69" t="s">
        <v>1004</v>
      </c>
      <c r="L109" s="69">
        <v>944690.92</v>
      </c>
      <c r="M109" s="68" t="s">
        <v>1003</v>
      </c>
      <c r="N109" s="68" t="s">
        <v>1002</v>
      </c>
      <c r="O109" s="64"/>
      <c r="P109" s="64"/>
      <c r="Q109" s="64"/>
      <c r="R109" s="64"/>
      <c r="S109" s="64"/>
    </row>
    <row r="110" spans="1:19" ht="72" x14ac:dyDescent="0.2">
      <c r="A110" s="65">
        <v>74</v>
      </c>
      <c r="B110" s="66" t="s">
        <v>1001</v>
      </c>
      <c r="C110" s="66" t="s">
        <v>1000</v>
      </c>
      <c r="D110" s="67" t="s">
        <v>999</v>
      </c>
      <c r="E110" s="68">
        <v>2616.5</v>
      </c>
      <c r="F110" s="68"/>
      <c r="G110" s="68">
        <v>2616.5</v>
      </c>
      <c r="H110" s="68" t="s">
        <v>1260</v>
      </c>
      <c r="I110" s="69">
        <v>-938967.81</v>
      </c>
      <c r="J110" s="69"/>
      <c r="K110" s="69"/>
      <c r="L110" s="69">
        <v>-938967.81</v>
      </c>
      <c r="M110" s="68"/>
      <c r="N110" s="68"/>
      <c r="O110" s="64"/>
      <c r="P110" s="64"/>
      <c r="Q110" s="64"/>
      <c r="R110" s="64"/>
      <c r="S110" s="64"/>
    </row>
    <row r="111" spans="1:19" ht="96" x14ac:dyDescent="0.2">
      <c r="A111" s="85">
        <v>75</v>
      </c>
      <c r="B111" s="86" t="s">
        <v>998</v>
      </c>
      <c r="C111" s="86" t="s">
        <v>997</v>
      </c>
      <c r="D111" s="87">
        <v>66.260000000000005</v>
      </c>
      <c r="E111" s="88">
        <v>2616.5</v>
      </c>
      <c r="F111" s="88"/>
      <c r="G111" s="88">
        <v>2616.5</v>
      </c>
      <c r="H111" s="88" t="s">
        <v>1260</v>
      </c>
      <c r="I111" s="89">
        <v>938967.81</v>
      </c>
      <c r="J111" s="89"/>
      <c r="K111" s="89"/>
      <c r="L111" s="89">
        <v>938967.81</v>
      </c>
      <c r="M111" s="88"/>
      <c r="N111" s="88"/>
      <c r="O111" s="64"/>
      <c r="P111" s="64"/>
      <c r="Q111" s="64"/>
      <c r="R111" s="64"/>
      <c r="S111" s="64"/>
    </row>
    <row r="112" spans="1:19" ht="144" x14ac:dyDescent="0.2">
      <c r="A112" s="65">
        <v>76</v>
      </c>
      <c r="B112" s="66" t="s">
        <v>926</v>
      </c>
      <c r="C112" s="66" t="s">
        <v>996</v>
      </c>
      <c r="D112" s="67" t="s">
        <v>924</v>
      </c>
      <c r="E112" s="68" t="s">
        <v>995</v>
      </c>
      <c r="F112" s="68" t="s">
        <v>994</v>
      </c>
      <c r="G112" s="68">
        <v>358632.8</v>
      </c>
      <c r="H112" s="68" t="s">
        <v>921</v>
      </c>
      <c r="I112" s="69">
        <v>13546.11</v>
      </c>
      <c r="J112" s="69">
        <v>678.69</v>
      </c>
      <c r="K112" s="69" t="s">
        <v>993</v>
      </c>
      <c r="L112" s="69">
        <v>11964.2</v>
      </c>
      <c r="M112" s="68" t="s">
        <v>992</v>
      </c>
      <c r="N112" s="68" t="s">
        <v>991</v>
      </c>
      <c r="O112" s="64"/>
      <c r="P112" s="64"/>
      <c r="Q112" s="64"/>
      <c r="R112" s="64"/>
      <c r="S112" s="64"/>
    </row>
    <row r="113" spans="1:19" ht="72" x14ac:dyDescent="0.2">
      <c r="A113" s="65">
        <v>77</v>
      </c>
      <c r="B113" s="66" t="s">
        <v>990</v>
      </c>
      <c r="C113" s="66" t="s">
        <v>989</v>
      </c>
      <c r="D113" s="67" t="s">
        <v>988</v>
      </c>
      <c r="E113" s="68">
        <v>353.94</v>
      </c>
      <c r="F113" s="68"/>
      <c r="G113" s="68">
        <v>353.94</v>
      </c>
      <c r="H113" s="68" t="s">
        <v>1261</v>
      </c>
      <c r="I113" s="69">
        <v>-11868.12</v>
      </c>
      <c r="J113" s="69"/>
      <c r="K113" s="69"/>
      <c r="L113" s="69">
        <v>-11868.12</v>
      </c>
      <c r="M113" s="68"/>
      <c r="N113" s="68"/>
      <c r="O113" s="64"/>
      <c r="P113" s="64"/>
      <c r="Q113" s="64"/>
      <c r="R113" s="64"/>
      <c r="S113" s="64"/>
    </row>
    <row r="114" spans="1:19" ht="60" x14ac:dyDescent="0.2">
      <c r="A114" s="85">
        <v>78</v>
      </c>
      <c r="B114" s="86" t="s">
        <v>987</v>
      </c>
      <c r="C114" s="86" t="s">
        <v>986</v>
      </c>
      <c r="D114" s="87">
        <v>0.375</v>
      </c>
      <c r="E114" s="88">
        <v>11172.42</v>
      </c>
      <c r="F114" s="88"/>
      <c r="G114" s="88">
        <v>11172.42</v>
      </c>
      <c r="H114" s="88" t="s">
        <v>305</v>
      </c>
      <c r="I114" s="89">
        <v>21576.74</v>
      </c>
      <c r="J114" s="89"/>
      <c r="K114" s="89"/>
      <c r="L114" s="89">
        <v>21576.74</v>
      </c>
      <c r="M114" s="88"/>
      <c r="N114" s="88"/>
      <c r="O114" s="64"/>
      <c r="P114" s="64"/>
      <c r="Q114" s="64"/>
      <c r="R114" s="64"/>
      <c r="S114" s="64"/>
    </row>
    <row r="115" spans="1:19" ht="144" x14ac:dyDescent="0.2">
      <c r="A115" s="65">
        <v>79</v>
      </c>
      <c r="B115" s="66" t="s">
        <v>985</v>
      </c>
      <c r="C115" s="66" t="s">
        <v>984</v>
      </c>
      <c r="D115" s="67" t="s">
        <v>983</v>
      </c>
      <c r="E115" s="68" t="s">
        <v>982</v>
      </c>
      <c r="F115" s="68" t="s">
        <v>981</v>
      </c>
      <c r="G115" s="68">
        <v>439115.74</v>
      </c>
      <c r="H115" s="68" t="s">
        <v>980</v>
      </c>
      <c r="I115" s="69">
        <v>256725.16</v>
      </c>
      <c r="J115" s="69">
        <v>4671.92</v>
      </c>
      <c r="K115" s="69" t="s">
        <v>979</v>
      </c>
      <c r="L115" s="69">
        <v>78392.429999999993</v>
      </c>
      <c r="M115" s="68" t="s">
        <v>978</v>
      </c>
      <c r="N115" s="68" t="s">
        <v>977</v>
      </c>
      <c r="O115" s="64"/>
      <c r="P115" s="64"/>
      <c r="Q115" s="64"/>
      <c r="R115" s="64"/>
      <c r="S115" s="64"/>
    </row>
    <row r="116" spans="1:19" ht="144" x14ac:dyDescent="0.2">
      <c r="A116" s="65">
        <v>80</v>
      </c>
      <c r="B116" s="66" t="s">
        <v>976</v>
      </c>
      <c r="C116" s="66" t="s">
        <v>975</v>
      </c>
      <c r="D116" s="67" t="s">
        <v>924</v>
      </c>
      <c r="E116" s="68" t="s">
        <v>974</v>
      </c>
      <c r="F116" s="68" t="s">
        <v>973</v>
      </c>
      <c r="G116" s="68">
        <v>136863.37</v>
      </c>
      <c r="H116" s="68" t="s">
        <v>972</v>
      </c>
      <c r="I116" s="69">
        <v>3899.67</v>
      </c>
      <c r="J116" s="69">
        <v>101.57</v>
      </c>
      <c r="K116" s="69" t="s">
        <v>971</v>
      </c>
      <c r="L116" s="69">
        <v>2223.0100000000002</v>
      </c>
      <c r="M116" s="68" t="s">
        <v>970</v>
      </c>
      <c r="N116" s="68" t="s">
        <v>969</v>
      </c>
      <c r="O116" s="64"/>
      <c r="P116" s="64"/>
      <c r="Q116" s="64"/>
      <c r="R116" s="64"/>
      <c r="S116" s="64"/>
    </row>
    <row r="117" spans="1:19" ht="72" x14ac:dyDescent="0.2">
      <c r="A117" s="65">
        <v>81</v>
      </c>
      <c r="B117" s="66" t="s">
        <v>968</v>
      </c>
      <c r="C117" s="66" t="s">
        <v>967</v>
      </c>
      <c r="D117" s="67">
        <v>255</v>
      </c>
      <c r="E117" s="68">
        <v>26.34</v>
      </c>
      <c r="F117" s="68"/>
      <c r="G117" s="68">
        <v>26.34</v>
      </c>
      <c r="H117" s="68" t="s">
        <v>966</v>
      </c>
      <c r="I117" s="69">
        <v>21119.1</v>
      </c>
      <c r="J117" s="69"/>
      <c r="K117" s="69"/>
      <c r="L117" s="69">
        <v>21119.1</v>
      </c>
      <c r="M117" s="68"/>
      <c r="N117" s="68"/>
      <c r="O117" s="64"/>
      <c r="P117" s="64"/>
      <c r="Q117" s="64"/>
      <c r="R117" s="64"/>
      <c r="S117" s="64"/>
    </row>
    <row r="118" spans="1:19" ht="17.850000000000001" customHeight="1" x14ac:dyDescent="0.2">
      <c r="A118" s="116" t="s">
        <v>965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64"/>
      <c r="P118" s="64"/>
      <c r="Q118" s="64"/>
      <c r="R118" s="64"/>
      <c r="S118" s="64"/>
    </row>
    <row r="119" spans="1:19" ht="204" x14ac:dyDescent="0.2">
      <c r="A119" s="65">
        <v>82</v>
      </c>
      <c r="B119" s="66" t="s">
        <v>964</v>
      </c>
      <c r="C119" s="66" t="s">
        <v>963</v>
      </c>
      <c r="D119" s="67">
        <v>38</v>
      </c>
      <c r="E119" s="68" t="s">
        <v>962</v>
      </c>
      <c r="F119" s="68">
        <v>31.79</v>
      </c>
      <c r="G119" s="68">
        <v>0.52</v>
      </c>
      <c r="H119" s="68" t="s">
        <v>961</v>
      </c>
      <c r="I119" s="69">
        <v>24826.92</v>
      </c>
      <c r="J119" s="69">
        <v>18148.04</v>
      </c>
      <c r="K119" s="69">
        <v>6363.1</v>
      </c>
      <c r="L119" s="69">
        <v>315.77999999999997</v>
      </c>
      <c r="M119" s="68">
        <v>3.105</v>
      </c>
      <c r="N119" s="68">
        <v>117.99</v>
      </c>
      <c r="O119" s="64"/>
      <c r="P119" s="64"/>
      <c r="Q119" s="64"/>
      <c r="R119" s="64"/>
      <c r="S119" s="64"/>
    </row>
    <row r="120" spans="1:19" ht="192" x14ac:dyDescent="0.2">
      <c r="A120" s="71">
        <v>83</v>
      </c>
      <c r="B120" s="72" t="s">
        <v>960</v>
      </c>
      <c r="C120" s="72" t="s">
        <v>959</v>
      </c>
      <c r="D120" s="73">
        <v>38</v>
      </c>
      <c r="E120" s="74" t="s">
        <v>958</v>
      </c>
      <c r="F120" s="74">
        <v>18.55</v>
      </c>
      <c r="G120" s="74">
        <v>8.61</v>
      </c>
      <c r="H120" s="74" t="s">
        <v>957</v>
      </c>
      <c r="I120" s="75">
        <v>39783.72</v>
      </c>
      <c r="J120" s="75">
        <v>33924.120000000003</v>
      </c>
      <c r="K120" s="75">
        <v>3356.92</v>
      </c>
      <c r="L120" s="75">
        <v>2502.6799999999998</v>
      </c>
      <c r="M120" s="74">
        <v>5.1749999999999998</v>
      </c>
      <c r="N120" s="74">
        <v>196.65</v>
      </c>
      <c r="O120" s="64"/>
      <c r="P120" s="64"/>
      <c r="Q120" s="64"/>
      <c r="R120" s="64"/>
      <c r="S120" s="64"/>
    </row>
    <row r="121" spans="1:19" ht="36" x14ac:dyDescent="0.2">
      <c r="A121" s="110" t="s">
        <v>51</v>
      </c>
      <c r="B121" s="111"/>
      <c r="C121" s="111"/>
      <c r="D121" s="111"/>
      <c r="E121" s="111"/>
      <c r="F121" s="111"/>
      <c r="G121" s="111"/>
      <c r="H121" s="111"/>
      <c r="I121" s="69">
        <v>4295080.1900000004</v>
      </c>
      <c r="J121" s="69">
        <v>168925.2</v>
      </c>
      <c r="K121" s="69" t="s">
        <v>956</v>
      </c>
      <c r="L121" s="69">
        <v>3734406.95</v>
      </c>
      <c r="M121" s="68"/>
      <c r="N121" s="68" t="s">
        <v>954</v>
      </c>
      <c r="O121" s="64"/>
      <c r="P121" s="64"/>
      <c r="Q121" s="64"/>
      <c r="R121" s="64"/>
      <c r="S121" s="64"/>
    </row>
    <row r="122" spans="1:19" ht="12.75" x14ac:dyDescent="0.2">
      <c r="A122" s="110" t="s">
        <v>45</v>
      </c>
      <c r="B122" s="111"/>
      <c r="C122" s="111"/>
      <c r="D122" s="111"/>
      <c r="E122" s="111"/>
      <c r="F122" s="111"/>
      <c r="G122" s="111"/>
      <c r="H122" s="111"/>
      <c r="I122" s="69">
        <v>225712.61</v>
      </c>
      <c r="J122" s="69"/>
      <c r="K122" s="69"/>
      <c r="L122" s="69"/>
      <c r="M122" s="68"/>
      <c r="N122" s="68"/>
      <c r="O122" s="64"/>
      <c r="P122" s="64"/>
      <c r="Q122" s="64"/>
      <c r="R122" s="64"/>
      <c r="S122" s="64"/>
    </row>
    <row r="123" spans="1:19" ht="12.75" x14ac:dyDescent="0.2">
      <c r="A123" s="110" t="s">
        <v>44</v>
      </c>
      <c r="B123" s="111"/>
      <c r="C123" s="111"/>
      <c r="D123" s="111"/>
      <c r="E123" s="111"/>
      <c r="F123" s="111"/>
      <c r="G123" s="111"/>
      <c r="H123" s="111"/>
      <c r="I123" s="69">
        <v>147063.16</v>
      </c>
      <c r="J123" s="69"/>
      <c r="K123" s="69"/>
      <c r="L123" s="69"/>
      <c r="M123" s="68"/>
      <c r="N123" s="68"/>
      <c r="O123" s="64"/>
      <c r="P123" s="64"/>
      <c r="Q123" s="64"/>
      <c r="R123" s="64"/>
      <c r="S123" s="64"/>
    </row>
    <row r="124" spans="1:19" ht="36" x14ac:dyDescent="0.2">
      <c r="A124" s="151" t="s">
        <v>955</v>
      </c>
      <c r="B124" s="115"/>
      <c r="C124" s="115"/>
      <c r="D124" s="115"/>
      <c r="E124" s="115"/>
      <c r="F124" s="115"/>
      <c r="G124" s="115"/>
      <c r="H124" s="115"/>
      <c r="I124" s="76">
        <v>4667855.96</v>
      </c>
      <c r="J124" s="76"/>
      <c r="K124" s="76"/>
      <c r="L124" s="76"/>
      <c r="M124" s="77"/>
      <c r="N124" s="77" t="s">
        <v>954</v>
      </c>
      <c r="O124" s="64"/>
      <c r="P124" s="64"/>
      <c r="Q124" s="64"/>
      <c r="R124" s="64"/>
      <c r="S124" s="64"/>
    </row>
    <row r="125" spans="1:19" ht="12.75" x14ac:dyDescent="0.2">
      <c r="A125" s="152" t="s">
        <v>293</v>
      </c>
      <c r="B125" s="153"/>
      <c r="C125" s="153"/>
      <c r="D125" s="153"/>
      <c r="E125" s="153"/>
      <c r="F125" s="153"/>
      <c r="G125" s="153"/>
      <c r="H125" s="153"/>
      <c r="I125" s="75">
        <v>3552007.01</v>
      </c>
      <c r="J125" s="75"/>
      <c r="K125" s="75"/>
      <c r="L125" s="75"/>
      <c r="M125" s="74"/>
      <c r="N125" s="74"/>
      <c r="O125" s="64"/>
      <c r="P125" s="64"/>
      <c r="Q125" s="64"/>
      <c r="R125" s="64"/>
      <c r="S125" s="64"/>
    </row>
    <row r="126" spans="1:19" ht="17.850000000000001" customHeight="1" x14ac:dyDescent="0.2">
      <c r="A126" s="114" t="s">
        <v>953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64"/>
      <c r="P126" s="64"/>
      <c r="Q126" s="64"/>
      <c r="R126" s="64"/>
      <c r="S126" s="64"/>
    </row>
    <row r="127" spans="1:19" ht="192" x14ac:dyDescent="0.2">
      <c r="A127" s="65">
        <v>84</v>
      </c>
      <c r="B127" s="66" t="s">
        <v>952</v>
      </c>
      <c r="C127" s="66" t="s">
        <v>951</v>
      </c>
      <c r="D127" s="67" t="s">
        <v>950</v>
      </c>
      <c r="E127" s="68" t="s">
        <v>949</v>
      </c>
      <c r="F127" s="68" t="s">
        <v>948</v>
      </c>
      <c r="G127" s="68"/>
      <c r="H127" s="68" t="s">
        <v>947</v>
      </c>
      <c r="I127" s="69">
        <v>92788.45</v>
      </c>
      <c r="J127" s="69">
        <v>35342.43</v>
      </c>
      <c r="K127" s="69" t="s">
        <v>946</v>
      </c>
      <c r="L127" s="69"/>
      <c r="M127" s="68" t="s">
        <v>945</v>
      </c>
      <c r="N127" s="68" t="s">
        <v>944</v>
      </c>
      <c r="O127" s="64"/>
      <c r="P127" s="64"/>
      <c r="Q127" s="64"/>
      <c r="R127" s="64"/>
      <c r="S127" s="64"/>
    </row>
    <row r="128" spans="1:19" ht="180" x14ac:dyDescent="0.2">
      <c r="A128" s="65">
        <v>85</v>
      </c>
      <c r="B128" s="66" t="s">
        <v>943</v>
      </c>
      <c r="C128" s="66" t="s">
        <v>942</v>
      </c>
      <c r="D128" s="67" t="s">
        <v>941</v>
      </c>
      <c r="E128" s="68" t="s">
        <v>940</v>
      </c>
      <c r="F128" s="68" t="s">
        <v>939</v>
      </c>
      <c r="G128" s="68"/>
      <c r="H128" s="68" t="s">
        <v>938</v>
      </c>
      <c r="I128" s="69">
        <v>1571.97</v>
      </c>
      <c r="J128" s="69">
        <v>603.01</v>
      </c>
      <c r="K128" s="69" t="s">
        <v>937</v>
      </c>
      <c r="L128" s="69"/>
      <c r="M128" s="68" t="s">
        <v>936</v>
      </c>
      <c r="N128" s="68" t="s">
        <v>935</v>
      </c>
      <c r="O128" s="64"/>
      <c r="P128" s="64"/>
      <c r="Q128" s="64"/>
      <c r="R128" s="64"/>
      <c r="S128" s="64"/>
    </row>
    <row r="129" spans="1:19" ht="180" x14ac:dyDescent="0.2">
      <c r="A129" s="65">
        <v>86</v>
      </c>
      <c r="B129" s="66" t="s">
        <v>934</v>
      </c>
      <c r="C129" s="66" t="s">
        <v>933</v>
      </c>
      <c r="D129" s="67">
        <v>2</v>
      </c>
      <c r="E129" s="68" t="s">
        <v>932</v>
      </c>
      <c r="F129" s="68" t="s">
        <v>931</v>
      </c>
      <c r="G129" s="68"/>
      <c r="H129" s="68" t="s">
        <v>930</v>
      </c>
      <c r="I129" s="69">
        <v>3355.68</v>
      </c>
      <c r="J129" s="69">
        <v>1245.3399999999999</v>
      </c>
      <c r="K129" s="69" t="s">
        <v>929</v>
      </c>
      <c r="L129" s="69"/>
      <c r="M129" s="68" t="s">
        <v>928</v>
      </c>
      <c r="N129" s="68" t="s">
        <v>927</v>
      </c>
      <c r="O129" s="64"/>
      <c r="P129" s="64"/>
      <c r="Q129" s="64"/>
      <c r="R129" s="64"/>
      <c r="S129" s="64"/>
    </row>
    <row r="130" spans="1:19" ht="180" x14ac:dyDescent="0.2">
      <c r="A130" s="71">
        <v>87</v>
      </c>
      <c r="B130" s="72" t="s">
        <v>926</v>
      </c>
      <c r="C130" s="72" t="s">
        <v>925</v>
      </c>
      <c r="D130" s="73" t="s">
        <v>924</v>
      </c>
      <c r="E130" s="74" t="s">
        <v>923</v>
      </c>
      <c r="F130" s="74" t="s">
        <v>922</v>
      </c>
      <c r="G130" s="74"/>
      <c r="H130" s="74" t="s">
        <v>921</v>
      </c>
      <c r="I130" s="75">
        <v>949.14</v>
      </c>
      <c r="J130" s="75">
        <v>407.21</v>
      </c>
      <c r="K130" s="75" t="s">
        <v>920</v>
      </c>
      <c r="L130" s="75"/>
      <c r="M130" s="74" t="s">
        <v>919</v>
      </c>
      <c r="N130" s="74" t="s">
        <v>918</v>
      </c>
      <c r="O130" s="64"/>
      <c r="P130" s="64"/>
      <c r="Q130" s="64"/>
      <c r="R130" s="64"/>
      <c r="S130" s="64"/>
    </row>
    <row r="131" spans="1:19" ht="36" x14ac:dyDescent="0.2">
      <c r="A131" s="110" t="s">
        <v>51</v>
      </c>
      <c r="B131" s="111"/>
      <c r="C131" s="111"/>
      <c r="D131" s="111"/>
      <c r="E131" s="111"/>
      <c r="F131" s="111"/>
      <c r="G131" s="111"/>
      <c r="H131" s="111"/>
      <c r="I131" s="69">
        <v>98665.24</v>
      </c>
      <c r="J131" s="69">
        <v>37597.99</v>
      </c>
      <c r="K131" s="69" t="s">
        <v>917</v>
      </c>
      <c r="L131" s="69"/>
      <c r="M131" s="68"/>
      <c r="N131" s="68" t="s">
        <v>915</v>
      </c>
      <c r="O131" s="64"/>
      <c r="P131" s="64"/>
      <c r="Q131" s="64"/>
      <c r="R131" s="64"/>
      <c r="S131" s="64"/>
    </row>
    <row r="132" spans="1:19" ht="12.75" x14ac:dyDescent="0.2">
      <c r="A132" s="110" t="s">
        <v>45</v>
      </c>
      <c r="B132" s="111"/>
      <c r="C132" s="111"/>
      <c r="D132" s="111"/>
      <c r="E132" s="111"/>
      <c r="F132" s="111"/>
      <c r="G132" s="111"/>
      <c r="H132" s="111"/>
      <c r="I132" s="69">
        <v>51034.96</v>
      </c>
      <c r="J132" s="69"/>
      <c r="K132" s="69"/>
      <c r="L132" s="69"/>
      <c r="M132" s="68"/>
      <c r="N132" s="68"/>
      <c r="O132" s="64"/>
      <c r="P132" s="64"/>
      <c r="Q132" s="64"/>
      <c r="R132" s="64"/>
      <c r="S132" s="64"/>
    </row>
    <row r="133" spans="1:19" ht="12.75" x14ac:dyDescent="0.2">
      <c r="A133" s="110" t="s">
        <v>44</v>
      </c>
      <c r="B133" s="111"/>
      <c r="C133" s="111"/>
      <c r="D133" s="111"/>
      <c r="E133" s="111"/>
      <c r="F133" s="111"/>
      <c r="G133" s="111"/>
      <c r="H133" s="111"/>
      <c r="I133" s="69">
        <v>32643.98</v>
      </c>
      <c r="J133" s="69"/>
      <c r="K133" s="69"/>
      <c r="L133" s="69"/>
      <c r="M133" s="68"/>
      <c r="N133" s="68"/>
      <c r="O133" s="64"/>
      <c r="P133" s="64"/>
      <c r="Q133" s="64"/>
      <c r="R133" s="64"/>
      <c r="S133" s="64"/>
    </row>
    <row r="134" spans="1:19" ht="36" x14ac:dyDescent="0.2">
      <c r="A134" s="112" t="s">
        <v>916</v>
      </c>
      <c r="B134" s="113"/>
      <c r="C134" s="113"/>
      <c r="D134" s="113"/>
      <c r="E134" s="113"/>
      <c r="F134" s="113"/>
      <c r="G134" s="113"/>
      <c r="H134" s="113"/>
      <c r="I134" s="78">
        <v>182344.18</v>
      </c>
      <c r="J134" s="78"/>
      <c r="K134" s="78"/>
      <c r="L134" s="78"/>
      <c r="M134" s="79"/>
      <c r="N134" s="79" t="s">
        <v>915</v>
      </c>
      <c r="O134" s="64"/>
      <c r="P134" s="64"/>
      <c r="Q134" s="64"/>
      <c r="R134" s="64"/>
      <c r="S134" s="64"/>
    </row>
    <row r="135" spans="1:19" ht="36" x14ac:dyDescent="0.2">
      <c r="A135" s="106" t="s">
        <v>47</v>
      </c>
      <c r="B135" s="102"/>
      <c r="C135" s="102"/>
      <c r="D135" s="102"/>
      <c r="E135" s="102"/>
      <c r="F135" s="102"/>
      <c r="G135" s="102"/>
      <c r="H135" s="102"/>
      <c r="I135" s="80">
        <v>5504940.2199999997</v>
      </c>
      <c r="J135" s="80">
        <v>293071.96000000002</v>
      </c>
      <c r="K135" s="80" t="s">
        <v>914</v>
      </c>
      <c r="L135" s="80">
        <v>4478240.21</v>
      </c>
      <c r="M135" s="81"/>
      <c r="N135" s="81" t="s">
        <v>912</v>
      </c>
      <c r="O135" s="64"/>
      <c r="P135" s="64"/>
      <c r="Q135" s="64"/>
      <c r="R135" s="64"/>
      <c r="S135" s="64"/>
    </row>
    <row r="136" spans="1:19" ht="12.75" x14ac:dyDescent="0.2">
      <c r="A136" s="106" t="s">
        <v>45</v>
      </c>
      <c r="B136" s="102"/>
      <c r="C136" s="102"/>
      <c r="D136" s="102"/>
      <c r="E136" s="102"/>
      <c r="F136" s="102"/>
      <c r="G136" s="102"/>
      <c r="H136" s="102"/>
      <c r="I136" s="80">
        <v>413040.62</v>
      </c>
      <c r="J136" s="80"/>
      <c r="K136" s="80"/>
      <c r="L136" s="80"/>
      <c r="M136" s="81"/>
      <c r="N136" s="81"/>
      <c r="O136" s="64"/>
      <c r="P136" s="64"/>
      <c r="Q136" s="64"/>
      <c r="R136" s="64"/>
      <c r="S136" s="64"/>
    </row>
    <row r="137" spans="1:19" ht="12.75" x14ac:dyDescent="0.2">
      <c r="A137" s="106" t="s">
        <v>44</v>
      </c>
      <c r="B137" s="102"/>
      <c r="C137" s="102"/>
      <c r="D137" s="102"/>
      <c r="E137" s="102"/>
      <c r="F137" s="102"/>
      <c r="G137" s="102"/>
      <c r="H137" s="102"/>
      <c r="I137" s="80">
        <v>267071.44</v>
      </c>
      <c r="J137" s="80"/>
      <c r="K137" s="80"/>
      <c r="L137" s="80"/>
      <c r="M137" s="81"/>
      <c r="N137" s="81"/>
      <c r="O137" s="64"/>
      <c r="P137" s="64"/>
      <c r="Q137" s="64"/>
      <c r="R137" s="64"/>
      <c r="S137" s="64"/>
    </row>
    <row r="138" spans="1:19" ht="12.75" x14ac:dyDescent="0.2">
      <c r="A138" s="109" t="s">
        <v>43</v>
      </c>
      <c r="B138" s="101"/>
      <c r="C138" s="101"/>
      <c r="D138" s="101"/>
      <c r="E138" s="101"/>
      <c r="F138" s="101"/>
      <c r="G138" s="101"/>
      <c r="H138" s="101"/>
      <c r="I138" s="82"/>
      <c r="J138" s="82"/>
      <c r="K138" s="82"/>
      <c r="L138" s="82"/>
      <c r="M138" s="83"/>
      <c r="N138" s="83"/>
      <c r="O138" s="64"/>
      <c r="P138" s="64"/>
      <c r="Q138" s="64"/>
      <c r="R138" s="64"/>
      <c r="S138" s="64"/>
    </row>
    <row r="139" spans="1:19" ht="36" x14ac:dyDescent="0.2">
      <c r="A139" s="106" t="s">
        <v>699</v>
      </c>
      <c r="B139" s="102"/>
      <c r="C139" s="102"/>
      <c r="D139" s="102"/>
      <c r="E139" s="102"/>
      <c r="F139" s="102"/>
      <c r="G139" s="102"/>
      <c r="H139" s="102"/>
      <c r="I139" s="80">
        <v>6060037.9299999997</v>
      </c>
      <c r="J139" s="80"/>
      <c r="K139" s="80"/>
      <c r="L139" s="80"/>
      <c r="M139" s="81"/>
      <c r="N139" s="81" t="s">
        <v>913</v>
      </c>
      <c r="O139" s="64"/>
      <c r="P139" s="64"/>
      <c r="Q139" s="64"/>
      <c r="R139" s="64"/>
      <c r="S139" s="64"/>
    </row>
    <row r="140" spans="1:19" ht="12.75" x14ac:dyDescent="0.2">
      <c r="A140" s="106" t="s">
        <v>697</v>
      </c>
      <c r="B140" s="102"/>
      <c r="C140" s="102"/>
      <c r="D140" s="102"/>
      <c r="E140" s="102"/>
      <c r="F140" s="102"/>
      <c r="G140" s="102"/>
      <c r="H140" s="102"/>
      <c r="I140" s="80">
        <v>125014.35</v>
      </c>
      <c r="J140" s="80"/>
      <c r="K140" s="80"/>
      <c r="L140" s="80"/>
      <c r="M140" s="81"/>
      <c r="N140" s="81">
        <v>314.64</v>
      </c>
      <c r="O140" s="64"/>
      <c r="P140" s="64"/>
      <c r="Q140" s="64"/>
      <c r="R140" s="64"/>
      <c r="S140" s="64"/>
    </row>
    <row r="141" spans="1:19" ht="36" x14ac:dyDescent="0.2">
      <c r="A141" s="107" t="s">
        <v>34</v>
      </c>
      <c r="B141" s="108"/>
      <c r="C141" s="108"/>
      <c r="D141" s="108"/>
      <c r="E141" s="108"/>
      <c r="F141" s="108"/>
      <c r="G141" s="108"/>
      <c r="H141" s="108"/>
      <c r="I141" s="90">
        <v>6185052.2800000003</v>
      </c>
      <c r="J141" s="90"/>
      <c r="K141" s="90"/>
      <c r="L141" s="90"/>
      <c r="M141" s="91"/>
      <c r="N141" s="91" t="s">
        <v>912</v>
      </c>
      <c r="O141" s="64"/>
      <c r="P141" s="64"/>
      <c r="Q141" s="64"/>
      <c r="R141" s="64"/>
      <c r="S141" s="64"/>
    </row>
    <row r="142" spans="1:19" ht="12.75" x14ac:dyDescent="0.2">
      <c r="A142" s="106" t="s">
        <v>33</v>
      </c>
      <c r="B142" s="102"/>
      <c r="C142" s="102"/>
      <c r="D142" s="102"/>
      <c r="E142" s="102"/>
      <c r="F142" s="102"/>
      <c r="G142" s="102"/>
      <c r="H142" s="102"/>
      <c r="I142" s="80"/>
      <c r="J142" s="80"/>
      <c r="K142" s="80"/>
      <c r="L142" s="80"/>
      <c r="M142" s="81"/>
      <c r="N142" s="81"/>
      <c r="O142" s="64"/>
      <c r="P142" s="64"/>
      <c r="Q142" s="64"/>
      <c r="R142" s="64"/>
      <c r="S142" s="64"/>
    </row>
    <row r="143" spans="1:19" ht="12.75" x14ac:dyDescent="0.2">
      <c r="A143" s="106" t="s">
        <v>32</v>
      </c>
      <c r="B143" s="102"/>
      <c r="C143" s="102"/>
      <c r="D143" s="102"/>
      <c r="E143" s="102"/>
      <c r="F143" s="102"/>
      <c r="G143" s="102"/>
      <c r="H143" s="102"/>
      <c r="I143" s="80">
        <v>4478240.21</v>
      </c>
      <c r="J143" s="80"/>
      <c r="K143" s="80"/>
      <c r="L143" s="80"/>
      <c r="M143" s="81"/>
      <c r="N143" s="81"/>
      <c r="O143" s="64"/>
      <c r="P143" s="64"/>
      <c r="Q143" s="64"/>
      <c r="R143" s="64"/>
      <c r="S143" s="64"/>
    </row>
    <row r="144" spans="1:19" ht="12.75" x14ac:dyDescent="0.2">
      <c r="A144" s="106" t="s">
        <v>31</v>
      </c>
      <c r="B144" s="102"/>
      <c r="C144" s="102"/>
      <c r="D144" s="102"/>
      <c r="E144" s="102"/>
      <c r="F144" s="102"/>
      <c r="G144" s="102"/>
      <c r="H144" s="102"/>
      <c r="I144" s="80">
        <v>733628.05</v>
      </c>
      <c r="J144" s="80"/>
      <c r="K144" s="80"/>
      <c r="L144" s="80"/>
      <c r="M144" s="81"/>
      <c r="N144" s="81"/>
      <c r="O144" s="64"/>
      <c r="P144" s="64"/>
      <c r="Q144" s="64"/>
      <c r="R144" s="64"/>
      <c r="S144" s="64"/>
    </row>
    <row r="145" spans="1:19" ht="12.75" x14ac:dyDescent="0.2">
      <c r="A145" s="106" t="s">
        <v>30</v>
      </c>
      <c r="B145" s="102"/>
      <c r="C145" s="102"/>
      <c r="D145" s="102"/>
      <c r="E145" s="102"/>
      <c r="F145" s="102"/>
      <c r="G145" s="102"/>
      <c r="H145" s="102"/>
      <c r="I145" s="80">
        <v>401194.26</v>
      </c>
      <c r="J145" s="80"/>
      <c r="K145" s="80"/>
      <c r="L145" s="80"/>
      <c r="M145" s="81"/>
      <c r="N145" s="81"/>
      <c r="O145" s="64"/>
      <c r="P145" s="64"/>
      <c r="Q145" s="64"/>
      <c r="R145" s="64"/>
      <c r="S145" s="64"/>
    </row>
    <row r="146" spans="1:19" ht="12.75" x14ac:dyDescent="0.2">
      <c r="A146" s="106" t="s">
        <v>29</v>
      </c>
      <c r="B146" s="102"/>
      <c r="C146" s="102"/>
      <c r="D146" s="102"/>
      <c r="E146" s="102"/>
      <c r="F146" s="102"/>
      <c r="G146" s="102"/>
      <c r="H146" s="102"/>
      <c r="I146" s="80">
        <v>413040.62</v>
      </c>
      <c r="J146" s="80"/>
      <c r="K146" s="80"/>
      <c r="L146" s="80"/>
      <c r="M146" s="81"/>
      <c r="N146" s="81"/>
      <c r="O146" s="64"/>
      <c r="P146" s="64"/>
      <c r="Q146" s="64"/>
      <c r="R146" s="64"/>
      <c r="S146" s="64"/>
    </row>
    <row r="147" spans="1:19" ht="12.75" x14ac:dyDescent="0.2">
      <c r="A147" s="106" t="s">
        <v>28</v>
      </c>
      <c r="B147" s="102"/>
      <c r="C147" s="102"/>
      <c r="D147" s="102"/>
      <c r="E147" s="102"/>
      <c r="F147" s="102"/>
      <c r="G147" s="102"/>
      <c r="H147" s="102"/>
      <c r="I147" s="80">
        <v>267071.44</v>
      </c>
      <c r="J147" s="80"/>
      <c r="K147" s="80"/>
      <c r="L147" s="80"/>
      <c r="M147" s="81"/>
      <c r="N147" s="81"/>
      <c r="O147" s="64"/>
      <c r="P147" s="64"/>
      <c r="Q147" s="64"/>
      <c r="R147" s="64"/>
      <c r="S147" s="64"/>
    </row>
    <row r="148" spans="1:19" ht="12.75" x14ac:dyDescent="0.2">
      <c r="A148" s="106" t="s">
        <v>27</v>
      </c>
      <c r="B148" s="102"/>
      <c r="C148" s="102"/>
      <c r="D148" s="102"/>
      <c r="E148" s="102"/>
      <c r="F148" s="102"/>
      <c r="G148" s="102"/>
      <c r="H148" s="102"/>
      <c r="I148" s="80">
        <v>1113309.4099999999</v>
      </c>
      <c r="J148" s="80"/>
      <c r="K148" s="80"/>
      <c r="L148" s="80"/>
      <c r="M148" s="81"/>
      <c r="N148" s="81"/>
      <c r="O148" s="64"/>
      <c r="P148" s="64"/>
      <c r="Q148" s="64"/>
      <c r="R148" s="64"/>
      <c r="S148" s="64"/>
    </row>
    <row r="149" spans="1:19" ht="36" x14ac:dyDescent="0.2">
      <c r="A149" s="109" t="s">
        <v>26</v>
      </c>
      <c r="B149" s="101"/>
      <c r="C149" s="101"/>
      <c r="D149" s="101"/>
      <c r="E149" s="101"/>
      <c r="F149" s="101"/>
      <c r="G149" s="101"/>
      <c r="H149" s="101"/>
      <c r="I149" s="82">
        <v>7298361.6900000004</v>
      </c>
      <c r="J149" s="82"/>
      <c r="K149" s="82"/>
      <c r="L149" s="82"/>
      <c r="M149" s="83"/>
      <c r="N149" s="83" t="s">
        <v>912</v>
      </c>
      <c r="O149" s="64"/>
      <c r="P149" s="64"/>
      <c r="Q149" s="64"/>
      <c r="R149" s="64"/>
      <c r="S149" s="64"/>
    </row>
    <row r="150" spans="1:19" ht="12.75" x14ac:dyDescent="0.2">
      <c r="A150" s="107" t="s">
        <v>293</v>
      </c>
      <c r="B150" s="108"/>
      <c r="C150" s="108"/>
      <c r="D150" s="108"/>
      <c r="E150" s="108"/>
      <c r="F150" s="108"/>
      <c r="G150" s="108"/>
      <c r="H150" s="108"/>
      <c r="I150" s="90">
        <v>4242038.53</v>
      </c>
      <c r="J150" s="90"/>
      <c r="K150" s="90"/>
      <c r="L150" s="90"/>
      <c r="M150" s="91"/>
      <c r="N150" s="91"/>
      <c r="O150" s="64"/>
      <c r="P150" s="64"/>
      <c r="Q150" s="64"/>
      <c r="R150" s="64"/>
      <c r="S150" s="64"/>
    </row>
  </sheetData>
  <mergeCells count="70"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D23:D27"/>
    <mergeCell ref="I24:L24"/>
    <mergeCell ref="B11:M11"/>
    <mergeCell ref="B7:M7"/>
    <mergeCell ref="B13:M13"/>
    <mergeCell ref="B14:M14"/>
    <mergeCell ref="B8:M8"/>
    <mergeCell ref="B10:M10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L19:M19"/>
    <mergeCell ref="H19:K19"/>
    <mergeCell ref="C16:J16"/>
    <mergeCell ref="H18:K18"/>
    <mergeCell ref="A21:L21"/>
    <mergeCell ref="A18:D18"/>
    <mergeCell ref="H17:K17"/>
    <mergeCell ref="L17:M17"/>
    <mergeCell ref="A131:H131"/>
    <mergeCell ref="A29:N29"/>
    <mergeCell ref="A58:N58"/>
    <mergeCell ref="A84:H84"/>
    <mergeCell ref="A85:H85"/>
    <mergeCell ref="A86:H86"/>
    <mergeCell ref="A88:H88"/>
    <mergeCell ref="A89:N89"/>
    <mergeCell ref="A118:N118"/>
    <mergeCell ref="A121:H121"/>
    <mergeCell ref="A87:H87"/>
    <mergeCell ref="A122:H122"/>
    <mergeCell ref="A123:H123"/>
    <mergeCell ref="A124:H124"/>
    <mergeCell ref="A125:H125"/>
    <mergeCell ref="A126:N126"/>
    <mergeCell ref="A132:H132"/>
    <mergeCell ref="A145:H145"/>
    <mergeCell ref="A134:H134"/>
    <mergeCell ref="A135:H135"/>
    <mergeCell ref="A136:H136"/>
    <mergeCell ref="A137:H137"/>
    <mergeCell ref="A138:H138"/>
    <mergeCell ref="A139:H139"/>
    <mergeCell ref="A140:H140"/>
    <mergeCell ref="A141:H141"/>
    <mergeCell ref="A133:H133"/>
    <mergeCell ref="A149:H149"/>
    <mergeCell ref="A150:H150"/>
    <mergeCell ref="A142:H142"/>
    <mergeCell ref="A143:H143"/>
    <mergeCell ref="A144:H144"/>
    <mergeCell ref="A146:H146"/>
    <mergeCell ref="A147:H147"/>
    <mergeCell ref="A148:H148"/>
  </mergeCells>
  <pageMargins left="0.39370078740157483" right="0.39370078740157483" top="0.59055118110236227" bottom="0.59055118110236227" header="0.39370078740157483" footer="0.39370078740157483"/>
  <pageSetup paperSize="9" scale="75" fitToHeight="10000" orientation="landscape" r:id="rId1"/>
  <headerFooter alignWithMargins="0">
    <oddHeader>&amp;LПК Гранд-Смета&amp;C&amp;P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1.1.56-16-14</vt:lpstr>
      <vt:lpstr>ПОС</vt:lpstr>
      <vt:lpstr>КЖ</vt:lpstr>
      <vt:lpstr>СОДК</vt:lpstr>
      <vt:lpstr>ТС</vt:lpstr>
      <vt:lpstr>'1.1.56-16-14'!Заголовки_для_печати</vt:lpstr>
      <vt:lpstr>КЖ!Заголовки_для_печати</vt:lpstr>
      <vt:lpstr>ПОС!Заголовки_для_печати</vt:lpstr>
      <vt:lpstr>СОДК!Заголовки_для_печати</vt:lpstr>
      <vt:lpstr>ТС!Заголовки_для_печати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V. Kovtunova</dc:creator>
  <cp:lastModifiedBy>Маркина Г.А.</cp:lastModifiedBy>
  <cp:lastPrinted>2017-01-26T07:32:19Z</cp:lastPrinted>
  <dcterms:created xsi:type="dcterms:W3CDTF">2002-03-25T05:35:56Z</dcterms:created>
  <dcterms:modified xsi:type="dcterms:W3CDTF">2017-01-31T02:08:35Z</dcterms:modified>
</cp:coreProperties>
</file>