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40" windowHeight="9285"/>
  </bookViews>
  <sheets>
    <sheet name="1.1.56-16-8" sheetId="1" r:id="rId1"/>
    <sheet name="ПОС" sheetId="2" r:id="rId2"/>
    <sheet name="КЖ" sheetId="3" r:id="rId3"/>
    <sheet name="ТС" sheetId="4" r:id="rId4"/>
    <sheet name="СОДК" sheetId="5" r:id="rId5"/>
  </sheets>
  <definedNames>
    <definedName name="Дата_изменения_группы_строек" localSheetId="2">#REF!</definedName>
    <definedName name="Дата_изменения_группы_строек" localSheetId="4">#REF!</definedName>
    <definedName name="Дата_изменения_группы_строек" localSheetId="3">#REF!</definedName>
    <definedName name="Дата_изменения_группы_строек">#REF!</definedName>
    <definedName name="Дата_изменения_локальной_сметы" localSheetId="2">#REF!</definedName>
    <definedName name="Дата_изменения_локальной_сметы" localSheetId="4">#REF!</definedName>
    <definedName name="Дата_изменения_локальной_сметы" localSheetId="3">#REF!</definedName>
    <definedName name="Дата_изменения_локальной_сметы">#REF!</definedName>
    <definedName name="Дата_изменения_объекта" localSheetId="2">#REF!</definedName>
    <definedName name="Дата_изменения_объекта" localSheetId="4">#REF!</definedName>
    <definedName name="Дата_изменения_объекта" localSheetId="3">#REF!</definedName>
    <definedName name="Дата_изменения_объекта">#REF!</definedName>
    <definedName name="Дата_изменения_объектной_сметы" localSheetId="2">#REF!</definedName>
    <definedName name="Дата_изменения_объектной_сметы" localSheetId="4">#REF!</definedName>
    <definedName name="Дата_изменения_объектной_сметы" localSheetId="3">#REF!</definedName>
    <definedName name="Дата_изменения_объектной_сметы">#REF!</definedName>
    <definedName name="Дата_изменения_очереди" localSheetId="2">#REF!</definedName>
    <definedName name="Дата_изменения_очереди" localSheetId="4">#REF!</definedName>
    <definedName name="Дата_изменения_очереди" localSheetId="3">#REF!</definedName>
    <definedName name="Дата_изменения_очереди">#REF!</definedName>
    <definedName name="Дата_изменения_пускового_комплекса" localSheetId="2">#REF!</definedName>
    <definedName name="Дата_изменения_пускового_комплекса" localSheetId="4">#REF!</definedName>
    <definedName name="Дата_изменения_пускового_комплекса" localSheetId="3">#REF!</definedName>
    <definedName name="Дата_изменения_пускового_комплекса">#REF!</definedName>
    <definedName name="Дата_изменения_сводного_сметного_расчета" localSheetId="2">#REF!</definedName>
    <definedName name="Дата_изменения_сводного_сметного_расчета" localSheetId="4">#REF!</definedName>
    <definedName name="Дата_изменения_сводного_сметного_расчета" localSheetId="3">#REF!</definedName>
    <definedName name="Дата_изменения_сводного_сметного_расчета">#REF!</definedName>
    <definedName name="Дата_изменения_стройки" localSheetId="2">#REF!</definedName>
    <definedName name="Дата_изменения_стройки" localSheetId="4">#REF!</definedName>
    <definedName name="Дата_изменения_стройки" localSheetId="3">#REF!</definedName>
    <definedName name="Дата_изменения_стройки">#REF!</definedName>
    <definedName name="Дата_создания_группы_строек" localSheetId="2">#REF!</definedName>
    <definedName name="Дата_создания_группы_строек" localSheetId="4">#REF!</definedName>
    <definedName name="Дата_создания_группы_строек" localSheetId="3">#REF!</definedName>
    <definedName name="Дата_создания_группы_строек">#REF!</definedName>
    <definedName name="Дата_создания_локальной_сметы" localSheetId="2">#REF!</definedName>
    <definedName name="Дата_создания_локальной_сметы" localSheetId="4">#REF!</definedName>
    <definedName name="Дата_создания_локальной_сметы" localSheetId="3">#REF!</definedName>
    <definedName name="Дата_создания_локальной_сметы">#REF!</definedName>
    <definedName name="Дата_создания_объекта" localSheetId="2">#REF!</definedName>
    <definedName name="Дата_создания_объекта" localSheetId="4">#REF!</definedName>
    <definedName name="Дата_создания_объекта" localSheetId="3">#REF!</definedName>
    <definedName name="Дата_создания_объекта">#REF!</definedName>
    <definedName name="Дата_создания_объектной_сметы" localSheetId="2">#REF!</definedName>
    <definedName name="Дата_создания_объектной_сметы" localSheetId="4">#REF!</definedName>
    <definedName name="Дата_создания_объектной_сметы" localSheetId="3">#REF!</definedName>
    <definedName name="Дата_создания_объектной_сметы">#REF!</definedName>
    <definedName name="Дата_создания_очереди" localSheetId="2">#REF!</definedName>
    <definedName name="Дата_создания_очереди" localSheetId="4">#REF!</definedName>
    <definedName name="Дата_создания_очереди" localSheetId="3">#REF!</definedName>
    <definedName name="Дата_создания_очереди">#REF!</definedName>
    <definedName name="Дата_создания_пускового_комплекса" localSheetId="2">#REF!</definedName>
    <definedName name="Дата_создания_пускового_комплекса" localSheetId="4">#REF!</definedName>
    <definedName name="Дата_создания_пускового_комплекса" localSheetId="3">#REF!</definedName>
    <definedName name="Дата_создания_пускового_комплекса">#REF!</definedName>
    <definedName name="Дата_создания_сводного_сметного_расчета" localSheetId="2">#REF!</definedName>
    <definedName name="Дата_создания_сводного_сметного_расчета" localSheetId="4">#REF!</definedName>
    <definedName name="Дата_создания_сводного_сметного_расчета" localSheetId="3">#REF!</definedName>
    <definedName name="Дата_создания_сводного_сметного_расчета">#REF!</definedName>
    <definedName name="Дата_создания_стройки" localSheetId="2">#REF!</definedName>
    <definedName name="Дата_создания_стройки" localSheetId="4">#REF!</definedName>
    <definedName name="Дата_создания_стройки" localSheetId="3">#REF!</definedName>
    <definedName name="Дата_создания_стройки">#REF!</definedName>
    <definedName name="_xlnm.Print_Titles" localSheetId="0">'1.1.56-16-8'!$13:$13</definedName>
    <definedName name="_xlnm.Print_Titles" localSheetId="2">КЖ!$28:$28</definedName>
    <definedName name="_xlnm.Print_Titles" localSheetId="1">ПОС!$28:$28</definedName>
    <definedName name="_xlnm.Print_Titles" localSheetId="4">СОДК!$28:$28</definedName>
    <definedName name="_xlnm.Print_Titles" localSheetId="3">ТС!$28:$28</definedName>
    <definedName name="Заказчик" localSheetId="2">#REF!</definedName>
    <definedName name="Заказчик" localSheetId="4">#REF!</definedName>
    <definedName name="Заказчик" localSheetId="3">#REF!</definedName>
    <definedName name="Заказчик">#REF!</definedName>
    <definedName name="Инвестор" localSheetId="2">#REF!</definedName>
    <definedName name="Инвестор" localSheetId="4">#REF!</definedName>
    <definedName name="Инвестор" localSheetId="3">#REF!</definedName>
    <definedName name="Инвестор">#REF!</definedName>
    <definedName name="Индекс_ЛН_группы_строек" localSheetId="2">#REF!</definedName>
    <definedName name="Индекс_ЛН_группы_строек" localSheetId="4">#REF!</definedName>
    <definedName name="Индекс_ЛН_группы_строек" localSheetId="3">#REF!</definedName>
    <definedName name="Индекс_ЛН_группы_строек">#REF!</definedName>
    <definedName name="Индекс_ЛН_локальной_сметы" localSheetId="2">#REF!</definedName>
    <definedName name="Индекс_ЛН_локальной_сметы" localSheetId="4">#REF!</definedName>
    <definedName name="Индекс_ЛН_локальной_сметы" localSheetId="3">#REF!</definedName>
    <definedName name="Индекс_ЛН_локальной_сметы">#REF!</definedName>
    <definedName name="Индекс_ЛН_объекта" localSheetId="2">#REF!</definedName>
    <definedName name="Индекс_ЛН_объекта" localSheetId="4">#REF!</definedName>
    <definedName name="Индекс_ЛН_объекта" localSheetId="3">#REF!</definedName>
    <definedName name="Индекс_ЛН_объекта">#REF!</definedName>
    <definedName name="Индекс_ЛН_объектной_сметы" localSheetId="2">#REF!</definedName>
    <definedName name="Индекс_ЛН_объектной_сметы" localSheetId="4">#REF!</definedName>
    <definedName name="Индекс_ЛН_объектной_сметы" localSheetId="3">#REF!</definedName>
    <definedName name="Индекс_ЛН_объектной_сметы">#REF!</definedName>
    <definedName name="Индекс_ЛН_очереди" localSheetId="2">#REF!</definedName>
    <definedName name="Индекс_ЛН_очереди" localSheetId="4">#REF!</definedName>
    <definedName name="Индекс_ЛН_очереди" localSheetId="3">#REF!</definedName>
    <definedName name="Индекс_ЛН_очереди">#REF!</definedName>
    <definedName name="Индекс_ЛН_пускового_комплекса" localSheetId="2">#REF!</definedName>
    <definedName name="Индекс_ЛН_пускового_комплекса" localSheetId="4">#REF!</definedName>
    <definedName name="Индекс_ЛН_пускового_комплекса" localSheetId="3">#REF!</definedName>
    <definedName name="Индекс_ЛН_пускового_комплекса">#REF!</definedName>
    <definedName name="Индекс_ЛН_сводного_сметного_расчета" localSheetId="2">#REF!</definedName>
    <definedName name="Индекс_ЛН_сводного_сметного_расчета" localSheetId="4">#REF!</definedName>
    <definedName name="Индекс_ЛН_сводного_сметного_расчета" localSheetId="3">#REF!</definedName>
    <definedName name="Индекс_ЛН_сводного_сметного_расчета">#REF!</definedName>
    <definedName name="Индекс_ЛН_стройки" localSheetId="2">#REF!</definedName>
    <definedName name="Индекс_ЛН_стройки" localSheetId="4">#REF!</definedName>
    <definedName name="Индекс_ЛН_стройки" localSheetId="3">#REF!</definedName>
    <definedName name="Индекс_ЛН_стройки">#REF!</definedName>
    <definedName name="Итого_ЗПМ__по_рес_расчету_с_учетом_к_тов" localSheetId="2">#REF!</definedName>
    <definedName name="Итого_ЗПМ__по_рес_расчету_с_учетом_к_тов" localSheetId="4">#REF!</definedName>
    <definedName name="Итого_ЗПМ__по_рес_расчету_с_учетом_к_тов" localSheetId="3">#REF!</definedName>
    <definedName name="Итого_ЗПМ__по_рес_расчету_с_учетом_к_тов">#REF!</definedName>
    <definedName name="Итого_ЗПМ_в_базисных_ценах" localSheetId="2">#REF!</definedName>
    <definedName name="Итого_ЗПМ_в_базисных_ценах" localSheetId="4">#REF!</definedName>
    <definedName name="Итого_ЗПМ_в_базисных_ценах" localSheetId="3">#REF!</definedName>
    <definedName name="Итого_ЗПМ_в_базисных_ценах">#REF!</definedName>
    <definedName name="Итого_ЗПМ_в_базисных_ценах_с_учетом_к_тов" localSheetId="2">#REF!</definedName>
    <definedName name="Итого_ЗПМ_в_базисных_ценах_с_учетом_к_тов" localSheetId="4">#REF!</definedName>
    <definedName name="Итого_ЗПМ_в_базисных_ценах_с_учетом_к_тов" localSheetId="3">#REF!</definedName>
    <definedName name="Итого_ЗПМ_в_базисных_ценах_с_учетом_к_тов">#REF!</definedName>
    <definedName name="Итого_ЗПМ_по_акту_вып_работ_в_базисных_ценах_с_учетом_к_тов" localSheetId="2">#REF!</definedName>
    <definedName name="Итого_ЗПМ_по_акту_вып_работ_в_базисных_ценах_с_учетом_к_тов" localSheetId="4">#REF!</definedName>
    <definedName name="Итого_ЗПМ_по_акту_вып_работ_в_базисных_ценах_с_учетом_к_тов" localSheetId="3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 localSheetId="2">#REF!</definedName>
    <definedName name="Итого_ЗПМ_по_акту_вып_работ_при_ресурсном_расчете_с_учетом_к_тов" localSheetId="4">#REF!</definedName>
    <definedName name="Итого_ЗПМ_по_акту_вып_работ_при_ресурсном_расчете_с_учетом_к_тов" localSheetId="3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 localSheetId="2">#REF!</definedName>
    <definedName name="Итого_ЗПМ_по_акту_выполненных_работ_в_базисных_ценах" localSheetId="4">#REF!</definedName>
    <definedName name="Итого_ЗПМ_по_акту_выполненных_работ_в_базисных_ценах" localSheetId="3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 localSheetId="2">#REF!</definedName>
    <definedName name="Итого_ЗПМ_по_акту_выполненных_работ_при_ресурсном_расчете" localSheetId="4">#REF!</definedName>
    <definedName name="Итого_ЗПМ_по_акту_выполненных_работ_при_ресурсном_расчете" localSheetId="3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 localSheetId="2">#REF!</definedName>
    <definedName name="Итого_ЗПМ_при_расчете_по_стоимости_ч_часа_работы_механизаторов" localSheetId="4">#REF!</definedName>
    <definedName name="Итого_ЗПМ_при_расчете_по_стоимости_ч_часа_работы_механизаторов" localSheetId="3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 localSheetId="2">#REF!</definedName>
    <definedName name="Итого_МАТ_по_акту_вып_работ_в_базисных_ценах_с_учетом_к_тов" localSheetId="4">#REF!</definedName>
    <definedName name="Итого_МАТ_по_акту_вып_работ_в_базисных_ценах_с_учетом_к_тов" localSheetId="3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 localSheetId="2">#REF!</definedName>
    <definedName name="Итого_МАТ_по_акту_вып_работ_при_ресурсном_расчете_с_учетом_к_тов" localSheetId="4">#REF!</definedName>
    <definedName name="Итого_МАТ_по_акту_вып_работ_при_ресурсном_расчете_с_учетом_к_тов" localSheetId="3">#REF!</definedName>
    <definedName name="Итого_МАТ_по_акту_вып_работ_при_ресурсном_расчете_с_учетом_к_тов">#REF!</definedName>
    <definedName name="Итого_материалы" localSheetId="2">#REF!</definedName>
    <definedName name="Итого_материалы" localSheetId="4">#REF!</definedName>
    <definedName name="Итого_материалы" localSheetId="3">#REF!</definedName>
    <definedName name="Итого_материалы">#REF!</definedName>
    <definedName name="Итого_материалы__по_рес_расчету_с_учетом_к_тов" localSheetId="2">#REF!</definedName>
    <definedName name="Итого_материалы__по_рес_расчету_с_учетом_к_тов" localSheetId="4">#REF!</definedName>
    <definedName name="Итого_материалы__по_рес_расчету_с_учетом_к_тов" localSheetId="3">#REF!</definedName>
    <definedName name="Итого_материалы__по_рес_расчету_с_учетом_к_тов">#REF!</definedName>
    <definedName name="Итого_материалы_в_базисных_ценах" localSheetId="2">#REF!</definedName>
    <definedName name="Итого_материалы_в_базисных_ценах" localSheetId="4">#REF!</definedName>
    <definedName name="Итого_материалы_в_базисных_ценах" localSheetId="3">#REF!</definedName>
    <definedName name="Итого_материалы_в_базисных_ценах">#REF!</definedName>
    <definedName name="Итого_материалы_в_базисных_ценах_с_учетом_к_тов" localSheetId="2">#REF!</definedName>
    <definedName name="Итого_материалы_в_базисных_ценах_с_учетом_к_тов" localSheetId="4">#REF!</definedName>
    <definedName name="Итого_материалы_в_базисных_ценах_с_учетом_к_тов" localSheetId="3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 localSheetId="2">#REF!</definedName>
    <definedName name="Итого_материалы_по_акту_выполненных_работ_в_базисных_ценах" localSheetId="4">#REF!</definedName>
    <definedName name="Итого_материалы_по_акту_выполненных_работ_в_базисных_ценах" localSheetId="3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 localSheetId="2">#REF!</definedName>
    <definedName name="Итого_материалы_по_акту_выполненных_работ_при_ресурсном_расчете" localSheetId="4">#REF!</definedName>
    <definedName name="Итого_материалы_по_акту_выполненных_работ_при_ресурсном_расчете" localSheetId="3">#REF!</definedName>
    <definedName name="Итого_материалы_по_акту_выполненных_работ_при_ресурсном_расчете">#REF!</definedName>
    <definedName name="Итого_машины_и_механизмы" localSheetId="2">#REF!</definedName>
    <definedName name="Итого_машины_и_механизмы" localSheetId="4">#REF!</definedName>
    <definedName name="Итого_машины_и_механизмы" localSheetId="3">#REF!</definedName>
    <definedName name="Итого_машины_и_механизмы">#REF!</definedName>
    <definedName name="Итого_машины_и_механизмы_в_базисных_ценах" localSheetId="2">#REF!</definedName>
    <definedName name="Итого_машины_и_механизмы_в_базисных_ценах" localSheetId="4">#REF!</definedName>
    <definedName name="Итого_машины_и_механизмы_в_базисных_ценах" localSheetId="3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 localSheetId="2">#REF!</definedName>
    <definedName name="Итого_машины_и_механизмы_по_акту_выполненных_работ_в_базисных_ценах" localSheetId="4">#REF!</definedName>
    <definedName name="Итого_машины_и_механизмы_по_акту_выполненных_работ_в_базисных_ценах" localSheetId="3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 localSheetId="2">#REF!</definedName>
    <definedName name="Итого_машины_и_механизмы_по_акту_выполненных_работ_при_ресурсном_расчете" localSheetId="4">#REF!</definedName>
    <definedName name="Итого_машины_и_механизмы_по_акту_выполненных_работ_при_ресурсном_расчете" localSheetId="3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2">#REF!</definedName>
    <definedName name="Итого_НР_в_базисных_ценах" localSheetId="4">#REF!</definedName>
    <definedName name="Итого_НР_в_базисных_ценах" localSheetId="3">#REF!</definedName>
    <definedName name="Итого_НР_в_базисных_ценах">#REF!</definedName>
    <definedName name="Итого_НР_по_акту_в_базисных_ценах" localSheetId="2">#REF!</definedName>
    <definedName name="Итого_НР_по_акту_в_базисных_ценах" localSheetId="4">#REF!</definedName>
    <definedName name="Итого_НР_по_акту_в_базисных_ценах" localSheetId="3">#REF!</definedName>
    <definedName name="Итого_НР_по_акту_в_базисных_ценах">#REF!</definedName>
    <definedName name="Итого_НР_по_акту_по_ресурсному_расчету" localSheetId="2">#REF!</definedName>
    <definedName name="Итого_НР_по_акту_по_ресурсному_расчету" localSheetId="4">#REF!</definedName>
    <definedName name="Итого_НР_по_акту_по_ресурсному_расчету" localSheetId="3">#REF!</definedName>
    <definedName name="Итого_НР_по_акту_по_ресурсному_расчету">#REF!</definedName>
    <definedName name="Итого_НР_по_ресурсному_расчету" localSheetId="2">#REF!</definedName>
    <definedName name="Итого_НР_по_ресурсному_расчету" localSheetId="4">#REF!</definedName>
    <definedName name="Итого_НР_по_ресурсному_расчету" localSheetId="3">#REF!</definedName>
    <definedName name="Итого_НР_по_ресурсному_расчету">#REF!</definedName>
    <definedName name="Итого_ОЗП" localSheetId="2">#REF!</definedName>
    <definedName name="Итого_ОЗП" localSheetId="4">#REF!</definedName>
    <definedName name="Итого_ОЗП" localSheetId="3">#REF!</definedName>
    <definedName name="Итого_ОЗП">#REF!</definedName>
    <definedName name="Итого_ОЗП_в_базисных_ценах" localSheetId="2">#REF!</definedName>
    <definedName name="Итого_ОЗП_в_базисных_ценах" localSheetId="4">#REF!</definedName>
    <definedName name="Итого_ОЗП_в_базисных_ценах" localSheetId="3">#REF!</definedName>
    <definedName name="Итого_ОЗП_в_базисных_ценах">#REF!</definedName>
    <definedName name="Итого_ОЗП_в_базисных_ценах_с_учетом_к_тов" localSheetId="2">#REF!</definedName>
    <definedName name="Итого_ОЗП_в_базисных_ценах_с_учетом_к_тов" localSheetId="4">#REF!</definedName>
    <definedName name="Итого_ОЗП_в_базисных_ценах_с_учетом_к_тов" localSheetId="3">#REF!</definedName>
    <definedName name="Итого_ОЗП_в_базисных_ценах_с_учетом_к_тов">#REF!</definedName>
    <definedName name="Итого_ОЗП_по_акту_вып_работ_в_базисных_ценах_с_учетом_к_тов" localSheetId="2">#REF!</definedName>
    <definedName name="Итого_ОЗП_по_акту_вып_работ_в_базисных_ценах_с_учетом_к_тов" localSheetId="4">#REF!</definedName>
    <definedName name="Итого_ОЗП_по_акту_вып_работ_в_базисных_ценах_с_учетом_к_тов" localSheetId="3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 localSheetId="2">#REF!</definedName>
    <definedName name="Итого_ОЗП_по_акту_вып_работ_при_ресурсном_расчете_с_учетом_к_тов" localSheetId="4">#REF!</definedName>
    <definedName name="Итого_ОЗП_по_акту_вып_работ_при_ресурсном_расчете_с_учетом_к_тов" localSheetId="3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 localSheetId="2">#REF!</definedName>
    <definedName name="Итого_ОЗП_по_акту_выполненных_работ_в_базисных_ценах" localSheetId="4">#REF!</definedName>
    <definedName name="Итого_ОЗП_по_акту_выполненных_работ_в_базисных_ценах" localSheetId="3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 localSheetId="2">#REF!</definedName>
    <definedName name="Итого_ОЗП_по_акту_выполненных_работ_при_ресурсном_расчете" localSheetId="4">#REF!</definedName>
    <definedName name="Итого_ОЗП_по_акту_выполненных_работ_при_ресурсном_расчете" localSheetId="3">#REF!</definedName>
    <definedName name="Итого_ОЗП_по_акту_выполненных_работ_при_ресурсном_расчете">#REF!</definedName>
    <definedName name="Итого_ОЗП_по_рес_расчету_с_учетом_к_тов" localSheetId="2">#REF!</definedName>
    <definedName name="Итого_ОЗП_по_рес_расчету_с_учетом_к_тов" localSheetId="4">#REF!</definedName>
    <definedName name="Итого_ОЗП_по_рес_расчету_с_учетом_к_тов" localSheetId="3">#REF!</definedName>
    <definedName name="Итого_ОЗП_по_рес_расчету_с_учетом_к_тов">#REF!</definedName>
    <definedName name="Итого_ПЗ" localSheetId="2">#REF!</definedName>
    <definedName name="Итого_ПЗ" localSheetId="4">#REF!</definedName>
    <definedName name="Итого_ПЗ" localSheetId="3">#REF!</definedName>
    <definedName name="Итого_ПЗ">#REF!</definedName>
    <definedName name="Итого_ПЗ_в_базисных_ценах" localSheetId="2">#REF!</definedName>
    <definedName name="Итого_ПЗ_в_базисных_ценах" localSheetId="4">#REF!</definedName>
    <definedName name="Итого_ПЗ_в_базисных_ценах" localSheetId="3">#REF!</definedName>
    <definedName name="Итого_ПЗ_в_базисных_ценах">#REF!</definedName>
    <definedName name="Итого_ПЗ_в_базисных_ценах_с_учетом_к_тов" localSheetId="2">#REF!</definedName>
    <definedName name="Итого_ПЗ_в_базисных_ценах_с_учетом_к_тов" localSheetId="4">#REF!</definedName>
    <definedName name="Итого_ПЗ_в_базисных_ценах_с_учетом_к_тов" localSheetId="3">#REF!</definedName>
    <definedName name="Итого_ПЗ_в_базисных_ценах_с_учетом_к_тов">#REF!</definedName>
    <definedName name="Итого_ПЗ_по_акту_вып_работ_в_базисных_ценах_с_учетом_к_тов" localSheetId="2">#REF!</definedName>
    <definedName name="Итого_ПЗ_по_акту_вып_работ_в_базисных_ценах_с_учетом_к_тов" localSheetId="4">#REF!</definedName>
    <definedName name="Итого_ПЗ_по_акту_вып_работ_в_базисных_ценах_с_учетом_к_тов" localSheetId="3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 localSheetId="2">#REF!</definedName>
    <definedName name="Итого_ПЗ_по_акту_вып_работ_при_ресурсном_расчете_с_учетом_к_тов" localSheetId="4">#REF!</definedName>
    <definedName name="Итого_ПЗ_по_акту_вып_работ_при_ресурсном_расчете_с_учетом_к_тов" localSheetId="3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 localSheetId="2">#REF!</definedName>
    <definedName name="Итого_ПЗ_по_акту_выполненных_работ_в_базисных_ценах" localSheetId="4">#REF!</definedName>
    <definedName name="Итого_ПЗ_по_акту_выполненных_работ_в_базисных_ценах" localSheetId="3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 localSheetId="2">#REF!</definedName>
    <definedName name="Итого_ПЗ_по_акту_выполненных_работ_при_ресурсном_расчете" localSheetId="4">#REF!</definedName>
    <definedName name="Итого_ПЗ_по_акту_выполненных_работ_при_ресурсном_расчете" localSheetId="3">#REF!</definedName>
    <definedName name="Итого_ПЗ_по_акту_выполненных_работ_при_ресурсном_расчете">#REF!</definedName>
    <definedName name="Итого_ПЗ_по_рес_расчету_с_учетом_к_тов" localSheetId="2">#REF!</definedName>
    <definedName name="Итого_ПЗ_по_рес_расчету_с_учетом_к_тов" localSheetId="4">#REF!</definedName>
    <definedName name="Итого_ПЗ_по_рес_расчету_с_учетом_к_тов" localSheetId="3">#REF!</definedName>
    <definedName name="Итого_ПЗ_по_рес_расчету_с_учетом_к_тов">#REF!</definedName>
    <definedName name="Итого_СП_в_базисных_ценах" localSheetId="2">#REF!</definedName>
    <definedName name="Итого_СП_в_базисных_ценах" localSheetId="4">#REF!</definedName>
    <definedName name="Итого_СП_в_базисных_ценах" localSheetId="3">#REF!</definedName>
    <definedName name="Итого_СП_в_базисных_ценах">#REF!</definedName>
    <definedName name="Итого_СП_по_акту_в_базисных_ценах" localSheetId="2">#REF!</definedName>
    <definedName name="Итого_СП_по_акту_в_базисных_ценах" localSheetId="4">#REF!</definedName>
    <definedName name="Итого_СП_по_акту_в_базисных_ценах" localSheetId="3">#REF!</definedName>
    <definedName name="Итого_СП_по_акту_в_базисных_ценах">#REF!</definedName>
    <definedName name="Итого_СП_по_акту_по_ресурсному_расчету" localSheetId="2">#REF!</definedName>
    <definedName name="Итого_СП_по_акту_по_ресурсному_расчету" localSheetId="4">#REF!</definedName>
    <definedName name="Итого_СП_по_акту_по_ресурсному_расчету" localSheetId="3">#REF!</definedName>
    <definedName name="Итого_СП_по_акту_по_ресурсному_расчету">#REF!</definedName>
    <definedName name="Итого_СП_по_ресурсному_расчету" localSheetId="2">#REF!</definedName>
    <definedName name="Итого_СП_по_ресурсному_расчету" localSheetId="4">#REF!</definedName>
    <definedName name="Итого_СП_по_ресурсному_расчету" localSheetId="3">#REF!</definedName>
    <definedName name="Итого_СП_по_ресурсному_расчету">#REF!</definedName>
    <definedName name="Итого_ФОТ_в_базисных_ценах" localSheetId="2">#REF!</definedName>
    <definedName name="Итого_ФОТ_в_базисных_ценах" localSheetId="4">#REF!</definedName>
    <definedName name="Итого_ФОТ_в_базисных_ценах" localSheetId="3">#REF!</definedName>
    <definedName name="Итого_ФОТ_в_базисных_ценах">#REF!</definedName>
    <definedName name="Итого_ФОТ_по_акту_выполненных_работ_в_базисных_ценах" localSheetId="2">#REF!</definedName>
    <definedName name="Итого_ФОТ_по_акту_выполненных_работ_в_базисных_ценах" localSheetId="4">#REF!</definedName>
    <definedName name="Итого_ФОТ_по_акту_выполненных_работ_в_базисных_ценах" localSheetId="3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 localSheetId="2">#REF!</definedName>
    <definedName name="Итого_ФОТ_по_акту_выполненных_работ_при_ресурсном_расчете" localSheetId="4">#REF!</definedName>
    <definedName name="Итого_ФОТ_по_акту_выполненных_работ_при_ресурсном_расчете" localSheetId="3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 localSheetId="2">#REF!</definedName>
    <definedName name="Итого_ФОТ_при_расчете_по_доле_з_п_в_стоимости_эксплуатации_машин" localSheetId="4">#REF!</definedName>
    <definedName name="Итого_ФОТ_при_расчете_по_доле_з_п_в_стоимости_эксплуатации_машин" localSheetId="3">#REF!</definedName>
    <definedName name="Итого_ФОТ_при_расчете_по_доле_з_п_в_стоимости_эксплуатации_машин">#REF!</definedName>
    <definedName name="Итого_ЭММ__по_рес_расчету_с_учетом_к_тов" localSheetId="2">#REF!</definedName>
    <definedName name="Итого_ЭММ__по_рес_расчету_с_учетом_к_тов" localSheetId="4">#REF!</definedName>
    <definedName name="Итого_ЭММ__по_рес_расчету_с_учетом_к_тов" localSheetId="3">#REF!</definedName>
    <definedName name="Итого_ЭММ__по_рес_расчету_с_учетом_к_тов">#REF!</definedName>
    <definedName name="Итого_ЭММ_в_базисных_ценах_с_учетом_к_тов" localSheetId="2">#REF!</definedName>
    <definedName name="Итого_ЭММ_в_базисных_ценах_с_учетом_к_тов" localSheetId="4">#REF!</definedName>
    <definedName name="Итого_ЭММ_в_базисных_ценах_с_учетом_к_тов" localSheetId="3">#REF!</definedName>
    <definedName name="Итого_ЭММ_в_базисных_ценах_с_учетом_к_тов">#REF!</definedName>
    <definedName name="Итого_ЭММ_по_акту_вып_работ_в_базисных_ценах_с_учетом_к_тов" localSheetId="2">#REF!</definedName>
    <definedName name="Итого_ЭММ_по_акту_вып_работ_в_базисных_ценах_с_учетом_к_тов" localSheetId="4">#REF!</definedName>
    <definedName name="Итого_ЭММ_по_акту_вып_работ_в_базисных_ценах_с_учетом_к_тов" localSheetId="3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 localSheetId="2">#REF!</definedName>
    <definedName name="Итого_ЭММ_по_акту_вып_работ_при_ресурсном_расчете_с_учетом_к_тов" localSheetId="4">#REF!</definedName>
    <definedName name="Итого_ЭММ_по_акту_вып_работ_при_ресурсном_расчете_с_учетом_к_тов" localSheetId="3">#REF!</definedName>
    <definedName name="Итого_ЭММ_по_акту_вып_работ_при_ресурсном_расчете_с_учетом_к_тов">#REF!</definedName>
    <definedName name="к_ЗПМ" localSheetId="2">#REF!</definedName>
    <definedName name="к_ЗПМ" localSheetId="4">#REF!</definedName>
    <definedName name="к_ЗПМ" localSheetId="3">#REF!</definedName>
    <definedName name="к_ЗПМ">#REF!</definedName>
    <definedName name="к_МАТ" localSheetId="2">#REF!</definedName>
    <definedName name="к_МАТ" localSheetId="4">#REF!</definedName>
    <definedName name="к_МАТ" localSheetId="3">#REF!</definedName>
    <definedName name="к_МАТ">#REF!</definedName>
    <definedName name="к_ОЗП" localSheetId="2">#REF!</definedName>
    <definedName name="к_ОЗП" localSheetId="4">#REF!</definedName>
    <definedName name="к_ОЗП" localSheetId="3">#REF!</definedName>
    <definedName name="к_ОЗП">#REF!</definedName>
    <definedName name="к_ПЗ" localSheetId="2">#REF!</definedName>
    <definedName name="к_ПЗ" localSheetId="4">#REF!</definedName>
    <definedName name="к_ПЗ" localSheetId="3">#REF!</definedName>
    <definedName name="к_ПЗ">#REF!</definedName>
    <definedName name="к_ЭМ" localSheetId="2">#REF!</definedName>
    <definedName name="к_ЭМ" localSheetId="4">#REF!</definedName>
    <definedName name="к_ЭМ" localSheetId="3">#REF!</definedName>
    <definedName name="к_ЭМ">#REF!</definedName>
    <definedName name="Монтажные_работы_в_базисных_ценах" localSheetId="2">#REF!</definedName>
    <definedName name="Монтажные_работы_в_базисных_ценах" localSheetId="4">#REF!</definedName>
    <definedName name="Монтажные_работы_в_базисных_ценах" localSheetId="3">#REF!</definedName>
    <definedName name="Монтажные_работы_в_базисных_ценах">#REF!</definedName>
    <definedName name="Монтажные_работы_в_текущих_ценах" localSheetId="2">#REF!</definedName>
    <definedName name="Монтажные_работы_в_текущих_ценах" localSheetId="4">#REF!</definedName>
    <definedName name="Монтажные_работы_в_текущих_ценах" localSheetId="3">#REF!</definedName>
    <definedName name="Монтажные_работы_в_текущих_ценах">#REF!</definedName>
    <definedName name="Монтажные_работы_в_текущих_ценах_по_ресурсному_расчету" localSheetId="2">#REF!</definedName>
    <definedName name="Монтажные_работы_в_текущих_ценах_по_ресурсному_расчету" localSheetId="4">#REF!</definedName>
    <definedName name="Монтажные_работы_в_текущих_ценах_по_ресурсному_расчету" localSheetId="3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 localSheetId="2">#REF!</definedName>
    <definedName name="Монтажные_работы_в_текущих_ценах_после_применения_индексов" localSheetId="4">#REF!</definedName>
    <definedName name="Монтажные_работы_в_текущих_ценах_после_применения_индексов" localSheetId="3">#REF!</definedName>
    <definedName name="Монтажные_работы_в_текущих_ценах_после_применения_индексов">#REF!</definedName>
    <definedName name="Наименование_группы_строек" localSheetId="2">#REF!</definedName>
    <definedName name="Наименование_группы_строек" localSheetId="4">#REF!</definedName>
    <definedName name="Наименование_группы_строек" localSheetId="3">#REF!</definedName>
    <definedName name="Наименование_группы_строек">#REF!</definedName>
    <definedName name="Наименование_локальной_сметы" localSheetId="2">#REF!</definedName>
    <definedName name="Наименование_локальной_сметы" localSheetId="4">#REF!</definedName>
    <definedName name="Наименование_локальной_сметы" localSheetId="3">#REF!</definedName>
    <definedName name="Наименование_локальной_сметы">#REF!</definedName>
    <definedName name="Наименование_объекта" localSheetId="2">#REF!</definedName>
    <definedName name="Наименование_объекта" localSheetId="4">#REF!</definedName>
    <definedName name="Наименование_объекта" localSheetId="3">#REF!</definedName>
    <definedName name="Наименование_объекта">#REF!</definedName>
    <definedName name="Наименование_объектной_сметы" localSheetId="2">#REF!</definedName>
    <definedName name="Наименование_объектной_сметы" localSheetId="4">#REF!</definedName>
    <definedName name="Наименование_объектной_сметы" localSheetId="3">#REF!</definedName>
    <definedName name="Наименование_объектной_сметы">#REF!</definedName>
    <definedName name="Наименование_очереди" localSheetId="2">#REF!</definedName>
    <definedName name="Наименование_очереди" localSheetId="4">#REF!</definedName>
    <definedName name="Наименование_очереди" localSheetId="3">#REF!</definedName>
    <definedName name="Наименование_очереди">#REF!</definedName>
    <definedName name="Наименование_пускового_комплекса" localSheetId="2">#REF!</definedName>
    <definedName name="Наименование_пускового_комплекса" localSheetId="4">#REF!</definedName>
    <definedName name="Наименование_пускового_комплекса" localSheetId="3">#REF!</definedName>
    <definedName name="Наименование_пускового_комплекса">#REF!</definedName>
    <definedName name="Наименование_сводного_сметного_расчета" localSheetId="2">#REF!</definedName>
    <definedName name="Наименование_сводного_сметного_расчета" localSheetId="4">#REF!</definedName>
    <definedName name="Наименование_сводного_сметного_расчета" localSheetId="3">#REF!</definedName>
    <definedName name="Наименование_сводного_сметного_расчета">#REF!</definedName>
    <definedName name="Наименование_стройки" localSheetId="2">#REF!</definedName>
    <definedName name="Наименование_стройки" localSheetId="4">#REF!</definedName>
    <definedName name="Наименование_стройки" localSheetId="3">#REF!</definedName>
    <definedName name="Наименование_стройки">#REF!</definedName>
    <definedName name="Норм_трудоемкость_механизаторов_по_смете_с_учетом_к_тов" localSheetId="2">#REF!</definedName>
    <definedName name="Норм_трудоемкость_механизаторов_по_смете_с_учетом_к_тов" localSheetId="4">#REF!</definedName>
    <definedName name="Норм_трудоемкость_механизаторов_по_смете_с_учетом_к_тов" localSheetId="3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 localSheetId="2">#REF!</definedName>
    <definedName name="Норм_трудоемкость_осн_рабочих_по_смете_с_учетом_к_тов" localSheetId="4">#REF!</definedName>
    <definedName name="Норм_трудоемкость_осн_рабочих_по_смете_с_учетом_к_тов" localSheetId="3">#REF!</definedName>
    <definedName name="Норм_трудоемкость_осн_рабочих_по_смете_с_учетом_к_тов">#REF!</definedName>
    <definedName name="Нормативная_трудоемкость_механизаторов_по_смете" localSheetId="2">#REF!</definedName>
    <definedName name="Нормативная_трудоемкость_механизаторов_по_смете" localSheetId="4">#REF!</definedName>
    <definedName name="Нормативная_трудоемкость_механизаторов_по_смете" localSheetId="3">#REF!</definedName>
    <definedName name="Нормативная_трудоемкость_механизаторов_по_смете">#REF!</definedName>
    <definedName name="Нормативная_трудоемкость_основных_рабочих_по_смете" localSheetId="2">#REF!</definedName>
    <definedName name="Нормативная_трудоемкость_основных_рабочих_по_смете" localSheetId="4">#REF!</definedName>
    <definedName name="Нормативная_трудоемкость_основных_рабочих_по_смете" localSheetId="3">#REF!</definedName>
    <definedName name="Нормативная_трудоемкость_основных_рабочих_по_смете">#REF!</definedName>
    <definedName name="Оборудование_в_базисных_ценах" localSheetId="2">#REF!</definedName>
    <definedName name="Оборудование_в_базисных_ценах" localSheetId="4">#REF!</definedName>
    <definedName name="Оборудование_в_базисных_ценах" localSheetId="3">#REF!</definedName>
    <definedName name="Оборудование_в_базисных_ценах">#REF!</definedName>
    <definedName name="Оборудование_в_текущих_ценах" localSheetId="2">#REF!</definedName>
    <definedName name="Оборудование_в_текущих_ценах" localSheetId="4">#REF!</definedName>
    <definedName name="Оборудование_в_текущих_ценах" localSheetId="3">#REF!</definedName>
    <definedName name="Оборудование_в_текущих_ценах">#REF!</definedName>
    <definedName name="Оборудование_в_текущих_ценах_по_ресурсному_расчету" localSheetId="2">#REF!</definedName>
    <definedName name="Оборудование_в_текущих_ценах_по_ресурсному_расчету" localSheetId="4">#REF!</definedName>
    <definedName name="Оборудование_в_текущих_ценах_по_ресурсному_расчету" localSheetId="3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 localSheetId="2">#REF!</definedName>
    <definedName name="Оборудование_в_текущих_ценах_после_применения_индексов" localSheetId="4">#REF!</definedName>
    <definedName name="Оборудование_в_текущих_ценах_после_применения_индексов" localSheetId="3">#REF!</definedName>
    <definedName name="Оборудование_в_текущих_ценах_после_применения_индексов">#REF!</definedName>
    <definedName name="Обоснование_поправки" localSheetId="2">#REF!</definedName>
    <definedName name="Обоснование_поправки" localSheetId="4">#REF!</definedName>
    <definedName name="Обоснование_поправки" localSheetId="3">#REF!</definedName>
    <definedName name="Обоснование_поправки">#REF!</definedName>
    <definedName name="Описание_группы_строек" localSheetId="2">#REF!</definedName>
    <definedName name="Описание_группы_строек" localSheetId="4">#REF!</definedName>
    <definedName name="Описание_группы_строек" localSheetId="3">#REF!</definedName>
    <definedName name="Описание_группы_строек">#REF!</definedName>
    <definedName name="Описание_локальной_сметы" localSheetId="2">#REF!</definedName>
    <definedName name="Описание_локальной_сметы" localSheetId="4">#REF!</definedName>
    <definedName name="Описание_локальной_сметы" localSheetId="3">#REF!</definedName>
    <definedName name="Описание_локальной_сметы">#REF!</definedName>
    <definedName name="Описание_объекта" localSheetId="2">#REF!</definedName>
    <definedName name="Описание_объекта" localSheetId="4">#REF!</definedName>
    <definedName name="Описание_объекта" localSheetId="3">#REF!</definedName>
    <definedName name="Описание_объекта">#REF!</definedName>
    <definedName name="Описание_объектной_сметы" localSheetId="2">#REF!</definedName>
    <definedName name="Описание_объектной_сметы" localSheetId="4">#REF!</definedName>
    <definedName name="Описание_объектной_сметы" localSheetId="3">#REF!</definedName>
    <definedName name="Описание_объектной_сметы">#REF!</definedName>
    <definedName name="Описание_очереди" localSheetId="2">#REF!</definedName>
    <definedName name="Описание_очереди" localSheetId="4">#REF!</definedName>
    <definedName name="Описание_очереди" localSheetId="3">#REF!</definedName>
    <definedName name="Описание_очереди">#REF!</definedName>
    <definedName name="Описание_пускового_комплекса" localSheetId="2">#REF!</definedName>
    <definedName name="Описание_пускового_комплекса" localSheetId="4">#REF!</definedName>
    <definedName name="Описание_пускового_комплекса" localSheetId="3">#REF!</definedName>
    <definedName name="Описание_пускового_комплекса">#REF!</definedName>
    <definedName name="Описание_сводного_сметного_расчета" localSheetId="2">#REF!</definedName>
    <definedName name="Описание_сводного_сметного_расчета" localSheetId="4">#REF!</definedName>
    <definedName name="Описание_сводного_сметного_расчета" localSheetId="3">#REF!</definedName>
    <definedName name="Описание_сводного_сметного_расчета">#REF!</definedName>
    <definedName name="Описание_стройки" localSheetId="2">#REF!</definedName>
    <definedName name="Описание_стройки" localSheetId="4">#REF!</definedName>
    <definedName name="Описание_стройки" localSheetId="3">#REF!</definedName>
    <definedName name="Описание_стройки">#REF!</definedName>
    <definedName name="Основание" localSheetId="2">#REF!</definedName>
    <definedName name="Основание" localSheetId="4">#REF!</definedName>
    <definedName name="Основание" localSheetId="3">#REF!</definedName>
    <definedName name="Основание">#REF!</definedName>
    <definedName name="Отчетный_период__учет_выполненных_работ" localSheetId="2">#REF!</definedName>
    <definedName name="Отчетный_период__учет_выполненных_работ" localSheetId="4">#REF!</definedName>
    <definedName name="Отчетный_период__учет_выполненных_работ" localSheetId="3">#REF!</definedName>
    <definedName name="Отчетный_период__учет_выполненных_работ">#REF!</definedName>
    <definedName name="Проверил" localSheetId="2">#REF!</definedName>
    <definedName name="Проверил" localSheetId="4">#REF!</definedName>
    <definedName name="Проверил" localSheetId="3">#REF!</definedName>
    <definedName name="Проверил">#REF!</definedName>
    <definedName name="Прочие_затраты_в_базисных_ценах" localSheetId="2">#REF!</definedName>
    <definedName name="Прочие_затраты_в_базисных_ценах" localSheetId="4">#REF!</definedName>
    <definedName name="Прочие_затраты_в_базисных_ценах" localSheetId="3">#REF!</definedName>
    <definedName name="Прочие_затраты_в_базисных_ценах">#REF!</definedName>
    <definedName name="Прочие_затраты_в_текущих_ценах" localSheetId="2">#REF!</definedName>
    <definedName name="Прочие_затраты_в_текущих_ценах" localSheetId="4">#REF!</definedName>
    <definedName name="Прочие_затраты_в_текущих_ценах" localSheetId="3">#REF!</definedName>
    <definedName name="Прочие_затраты_в_текущих_ценах">#REF!</definedName>
    <definedName name="Прочие_затраты_в_текущих_ценах_по_ресурсному_расчету" localSheetId="2">#REF!</definedName>
    <definedName name="Прочие_затраты_в_текущих_ценах_по_ресурсному_расчету" localSheetId="4">#REF!</definedName>
    <definedName name="Прочие_затраты_в_текущих_ценах_по_ресурсному_расчету" localSheetId="3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 localSheetId="2">#REF!</definedName>
    <definedName name="Прочие_затраты_в_текущих_ценах_после_применения_индексов" localSheetId="4">#REF!</definedName>
    <definedName name="Прочие_затраты_в_текущих_ценах_после_применения_индексов" localSheetId="3">#REF!</definedName>
    <definedName name="Прочие_затраты_в_текущих_ценах_после_применения_индексов">#REF!</definedName>
    <definedName name="Районный_к_т_к_ЗП" localSheetId="2">#REF!</definedName>
    <definedName name="Районный_к_т_к_ЗП" localSheetId="4">#REF!</definedName>
    <definedName name="Районный_к_т_к_ЗП" localSheetId="3">#REF!</definedName>
    <definedName name="Районный_к_т_к_ЗП">#REF!</definedName>
    <definedName name="Районный_к_т_к_ЗП_по_ресурсному_расчету" localSheetId="2">#REF!</definedName>
    <definedName name="Районный_к_т_к_ЗП_по_ресурсному_расчету" localSheetId="4">#REF!</definedName>
    <definedName name="Районный_к_т_к_ЗП_по_ресурсному_расчету" localSheetId="3">#REF!</definedName>
    <definedName name="Районный_к_т_к_ЗП_по_ресурсному_расчету">#REF!</definedName>
    <definedName name="Регистрационный_номер_группы_строек" localSheetId="2">#REF!</definedName>
    <definedName name="Регистрационный_номер_группы_строек" localSheetId="4">#REF!</definedName>
    <definedName name="Регистрационный_номер_группы_строек" localSheetId="3">#REF!</definedName>
    <definedName name="Регистрационный_номер_группы_строек">#REF!</definedName>
    <definedName name="Регистрационный_номер_локальной_сметы" localSheetId="2">#REF!</definedName>
    <definedName name="Регистрационный_номер_локальной_сметы" localSheetId="4">#REF!</definedName>
    <definedName name="Регистрационный_номер_локальной_сметы" localSheetId="3">#REF!</definedName>
    <definedName name="Регистрационный_номер_локальной_сметы">#REF!</definedName>
    <definedName name="Регистрационный_номер_объекта" localSheetId="2">#REF!</definedName>
    <definedName name="Регистрационный_номер_объекта" localSheetId="4">#REF!</definedName>
    <definedName name="Регистрационный_номер_объекта" localSheetId="3">#REF!</definedName>
    <definedName name="Регистрационный_номер_объекта">#REF!</definedName>
    <definedName name="Регистрационный_номер_объектной_сметы" localSheetId="2">#REF!</definedName>
    <definedName name="Регистрационный_номер_объектной_сметы" localSheetId="4">#REF!</definedName>
    <definedName name="Регистрационный_номер_объектной_сметы" localSheetId="3">#REF!</definedName>
    <definedName name="Регистрационный_номер_объектной_сметы">#REF!</definedName>
    <definedName name="Регистрационный_номер_очереди" localSheetId="2">#REF!</definedName>
    <definedName name="Регистрационный_номер_очереди" localSheetId="4">#REF!</definedName>
    <definedName name="Регистрационный_номер_очереди" localSheetId="3">#REF!</definedName>
    <definedName name="Регистрационный_номер_очереди">#REF!</definedName>
    <definedName name="Регистрационный_номер_пускового_комплекса" localSheetId="2">#REF!</definedName>
    <definedName name="Регистрационный_номер_пускового_комплекса" localSheetId="4">#REF!</definedName>
    <definedName name="Регистрационный_номер_пускового_комплекса" localSheetId="3">#REF!</definedName>
    <definedName name="Регистрационный_номер_пускового_комплекса">#REF!</definedName>
    <definedName name="Регистрационный_номер_сводного_сметного_расчета" localSheetId="2">#REF!</definedName>
    <definedName name="Регистрационный_номер_сводного_сметного_расчета" localSheetId="4">#REF!</definedName>
    <definedName name="Регистрационный_номер_сводного_сметного_расчета" localSheetId="3">#REF!</definedName>
    <definedName name="Регистрационный_номер_сводного_сметного_расчета">#REF!</definedName>
    <definedName name="Регистрационный_номер_стройки" localSheetId="2">#REF!</definedName>
    <definedName name="Регистрационный_номер_стройки" localSheetId="4">#REF!</definedName>
    <definedName name="Регистрационный_номер_стройки" localSheetId="3">#REF!</definedName>
    <definedName name="Регистрационный_номер_стройки">#REF!</definedName>
    <definedName name="Сметная_стоимость_в_базисных_ценах" localSheetId="2">#REF!</definedName>
    <definedName name="Сметная_стоимость_в_базисных_ценах" localSheetId="4">#REF!</definedName>
    <definedName name="Сметная_стоимость_в_базисных_ценах" localSheetId="3">#REF!</definedName>
    <definedName name="Сметная_стоимость_в_базисных_ценах">#REF!</definedName>
    <definedName name="Сметная_стоимость_в_текущих_ценах__после_применения_индексов" localSheetId="2">#REF!</definedName>
    <definedName name="Сметная_стоимость_в_текущих_ценах__после_применения_индексов" localSheetId="4">#REF!</definedName>
    <definedName name="Сметная_стоимость_в_текущих_ценах__после_применения_индексов" localSheetId="3">#REF!</definedName>
    <definedName name="Сметная_стоимость_в_текущих_ценах__после_применения_индексов">#REF!</definedName>
    <definedName name="Сметная_стоимость_по_ресурсному_расчету" localSheetId="2">#REF!</definedName>
    <definedName name="Сметная_стоимость_по_ресурсному_расчету" localSheetId="4">#REF!</definedName>
    <definedName name="Сметная_стоимость_по_ресурсному_расчету" localSheetId="3">#REF!</definedName>
    <definedName name="Сметная_стоимость_по_ресурсному_расчету">#REF!</definedName>
    <definedName name="Составил" localSheetId="2">#REF!</definedName>
    <definedName name="Составил" localSheetId="4">#REF!</definedName>
    <definedName name="Составил" localSheetId="3">#REF!</definedName>
    <definedName name="Составил">#REF!</definedName>
    <definedName name="Стоимость_по_акту_выполненных_работ_в_базисных_ценах" localSheetId="2">#REF!</definedName>
    <definedName name="Стоимость_по_акту_выполненных_работ_в_базисных_ценах" localSheetId="4">#REF!</definedName>
    <definedName name="Стоимость_по_акту_выполненных_работ_в_базисных_ценах" localSheetId="3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 localSheetId="2">#REF!</definedName>
    <definedName name="Стоимость_по_акту_выполненных_работ_при_ресурсном_расчете" localSheetId="4">#REF!</definedName>
    <definedName name="Стоимость_по_акту_выполненных_работ_при_ресурсном_расчете" localSheetId="3">#REF!</definedName>
    <definedName name="Стоимость_по_акту_выполненных_работ_при_ресурсном_расчете">#REF!</definedName>
    <definedName name="Строительные_работы_в_базисных_ценах" localSheetId="2">#REF!</definedName>
    <definedName name="Строительные_работы_в_базисных_ценах" localSheetId="4">#REF!</definedName>
    <definedName name="Строительные_работы_в_базисных_ценах" localSheetId="3">#REF!</definedName>
    <definedName name="Строительные_работы_в_базисных_ценах">#REF!</definedName>
    <definedName name="Строительные_работы_в_текущих_ценах" localSheetId="2">#REF!</definedName>
    <definedName name="Строительные_работы_в_текущих_ценах" localSheetId="4">#REF!</definedName>
    <definedName name="Строительные_работы_в_текущих_ценах" localSheetId="3">#REF!</definedName>
    <definedName name="Строительные_работы_в_текущих_ценах">#REF!</definedName>
    <definedName name="Строительные_работы_в_текущих_ценах_по_ресурсному_расчету" localSheetId="2">#REF!</definedName>
    <definedName name="Строительные_работы_в_текущих_ценах_по_ресурсному_расчету" localSheetId="4">#REF!</definedName>
    <definedName name="Строительные_работы_в_текущих_ценах_по_ресурсному_расчету" localSheetId="3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 localSheetId="2">#REF!</definedName>
    <definedName name="Строительные_работы_в_текущих_ценах_после_применения_индексов" localSheetId="4">#REF!</definedName>
    <definedName name="Строительные_работы_в_текущих_ценах_после_применения_индексов" localSheetId="3">#REF!</definedName>
    <definedName name="Строительные_работы_в_текущих_ценах_после_применения_индексов">#REF!</definedName>
    <definedName name="Территориальная_поправка_к_ТЕР" localSheetId="2">#REF!</definedName>
    <definedName name="Территориальная_поправка_к_ТЕР" localSheetId="4">#REF!</definedName>
    <definedName name="Территориальная_поправка_к_ТЕР" localSheetId="3">#REF!</definedName>
    <definedName name="Территориальная_поправка_к_ТЕР">#REF!</definedName>
    <definedName name="Труд_механизаторов_по_акту_вып_работ_с_учетом_к_тов" localSheetId="2">#REF!</definedName>
    <definedName name="Труд_механизаторов_по_акту_вып_работ_с_учетом_к_тов" localSheetId="4">#REF!</definedName>
    <definedName name="Труд_механизаторов_по_акту_вып_работ_с_учетом_к_тов" localSheetId="3">#REF!</definedName>
    <definedName name="Труд_механизаторов_по_акту_вып_работ_с_учетом_к_тов">#REF!</definedName>
    <definedName name="Труд_основн_рабочих_по_акту_вып_работ_с_учетом_к_тов" localSheetId="2">#REF!</definedName>
    <definedName name="Труд_основн_рабочих_по_акту_вып_работ_с_учетом_к_тов" localSheetId="4">#REF!</definedName>
    <definedName name="Труд_основн_рабочих_по_акту_вып_работ_с_учетом_к_тов" localSheetId="3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 localSheetId="2">#REF!</definedName>
    <definedName name="Трудоемкость_механизаторов_по_акту_выполненных_работ" localSheetId="4">#REF!</definedName>
    <definedName name="Трудоемкость_механизаторов_по_акту_выполненных_работ" localSheetId="3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 localSheetId="2">#REF!</definedName>
    <definedName name="Трудоемкость_основных_рабочих_по_акту_выполненных_работ" localSheetId="4">#REF!</definedName>
    <definedName name="Трудоемкость_основных_рабочих_по_акту_выполненных_работ" localSheetId="3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 localSheetId="2">#REF!</definedName>
    <definedName name="Укрупненный_норматив_НР_для_расчета_в_текущих_ценах_и_ценах_2001г." localSheetId="4">#REF!</definedName>
    <definedName name="Укрупненный_норматив_НР_для_расчета_в_текущих_ценах_и_ценах_2001г." localSheetId="3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 localSheetId="2">#REF!</definedName>
    <definedName name="Укрупненный_норматив_НР_для_расчета_в_ценах_1984г." localSheetId="4">#REF!</definedName>
    <definedName name="Укрупненный_норматив_НР_для_расчета_в_ценах_1984г." localSheetId="3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 localSheetId="2">#REF!</definedName>
    <definedName name="Укрупненный_норматив_СП_для_расчета_в_текущих_ценах_и_ценах_2001г." localSheetId="4">#REF!</definedName>
    <definedName name="Укрупненный_норматив_СП_для_расчета_в_текущих_ценах_и_ценах_2001г." localSheetId="3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 localSheetId="2">#REF!</definedName>
    <definedName name="Укрупненный_норматив_СП_для_расчета_в_ценах_1984г." localSheetId="4">#REF!</definedName>
    <definedName name="Укрупненный_норматив_СП_для_расчета_в_ценах_1984г." localSheetId="3">#REF!</definedName>
    <definedName name="Укрупненный_норматив_СП_для_расчета_в_ценах_1984г.">#REF!</definedName>
  </definedNames>
  <calcPr calcId="145621"/>
</workbook>
</file>

<file path=xl/calcChain.xml><?xml version="1.0" encoding="utf-8"?>
<calcChain xmlns="http://schemas.openxmlformats.org/spreadsheetml/2006/main">
  <c r="D22" i="1" l="1"/>
  <c r="H21" i="1" l="1"/>
  <c r="H16" i="1"/>
  <c r="H17" i="1"/>
  <c r="H18" i="1"/>
  <c r="H19" i="1"/>
  <c r="H20" i="1"/>
  <c r="H15" i="1"/>
  <c r="H22" i="1"/>
  <c r="E21" i="1"/>
  <c r="D21" i="1"/>
  <c r="E20" i="1"/>
  <c r="D20" i="1"/>
  <c r="D19" i="1"/>
  <c r="E18" i="1"/>
  <c r="D18" i="1"/>
  <c r="D17" i="1"/>
  <c r="D16" i="1"/>
  <c r="D15" i="1"/>
  <c r="L19" i="5"/>
  <c r="L19" i="4" l="1"/>
  <c r="L19" i="3" l="1"/>
  <c r="L19" i="2" l="1"/>
  <c r="G23" i="1" l="1"/>
  <c r="F23" i="1"/>
  <c r="E23" i="1"/>
  <c r="D23" i="1"/>
  <c r="H23" i="1" s="1"/>
</calcChain>
</file>

<file path=xl/sharedStrings.xml><?xml version="1.0" encoding="utf-8"?>
<sst xmlns="http://schemas.openxmlformats.org/spreadsheetml/2006/main" count="2290" uniqueCount="1514">
  <si>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</si>
  <si>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</si>
  <si>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</si>
  <si>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</si>
  <si>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</si>
  <si>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</si>
  <si>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</si>
  <si>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</si>
  <si>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руб.</t>
  </si>
  <si>
    <t>Общая сметная стоимость, руб.</t>
  </si>
  <si>
    <t>Глава 2. Основные объекты строительства</t>
  </si>
  <si>
    <t>ЛС № 1.1.56-16-8-ПОС.ГЧ.ЛС 1</t>
  </si>
  <si>
    <t>Подготовка территории строительства</t>
  </si>
  <si>
    <t>ЛС № 1.1.56-16-8-КЖ.ЛС 2</t>
  </si>
  <si>
    <t>ЛС № 1.1.56-16-8-ТС.ЛС 3</t>
  </si>
  <si>
    <t>ЛС № 1.1.56-16-8-ТС.СОДК.ЛС 4</t>
  </si>
  <si>
    <t>Итого по Главе 2. "Основные объекты строительства"</t>
  </si>
  <si>
    <t>Составлен в ценах по состоянию на 4 квартал 2015 г.</t>
  </si>
  <si>
    <t xml:space="preserve"> Техническое перевооружение участков магистральных тепловых сетей. 
Теплотрасса №08 по ул.Лазурная (Восточный ж/м). Участок от ТК 0804а до ТК 0804б</t>
  </si>
  <si>
    <t>в том числе материал Заказчика (без учета НДС)</t>
  </si>
  <si>
    <t>в том числе ПОДРЯД (без учета НДС)</t>
  </si>
  <si>
    <t>в том числе материал Заказчика</t>
  </si>
  <si>
    <t>649,98
______
129,08</t>
  </si>
  <si>
    <t xml:space="preserve">  ВСЕГО по смете</t>
  </si>
  <si>
    <t xml:space="preserve">  НДС 18%</t>
  </si>
  <si>
    <t xml:space="preserve">      Сметная прибыль</t>
  </si>
  <si>
    <t xml:space="preserve">      Накладные расходы</t>
  </si>
  <si>
    <t xml:space="preserve">      ФОТ</t>
  </si>
  <si>
    <t xml:space="preserve">      Машины и механизмы</t>
  </si>
  <si>
    <t xml:space="preserve">      Материалы</t>
  </si>
  <si>
    <t xml:space="preserve">    В том числе:</t>
  </si>
  <si>
    <t xml:space="preserve">  Итого</t>
  </si>
  <si>
    <t>14,89
______
2,36</t>
  </si>
  <si>
    <t xml:space="preserve">  Бетонные и железобетонные сборные конструкции в промышленном строительстве</t>
  </si>
  <si>
    <t>2,07
______
0,21</t>
  </si>
  <si>
    <t xml:space="preserve">  Бетонные и железобетонные монолитные конструкции в промышленном строительстве</t>
  </si>
  <si>
    <t>2,65
______
0,33</t>
  </si>
  <si>
    <t xml:space="preserve">  Конструкции из кирпича и блоков</t>
  </si>
  <si>
    <t>2,21
______
0,65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</si>
  <si>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</si>
  <si>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Материалы</t>
  </si>
  <si>
    <t>132,58
______
9,07</t>
  </si>
  <si>
    <t xml:space="preserve">  Озеленение. Защитные лесонасаждения</t>
  </si>
  <si>
    <t xml:space="preserve">  Земляные работы, выполняемые ручным способом</t>
  </si>
  <si>
    <t xml:space="preserve">  Перевозка грузов автотранспортом</t>
  </si>
  <si>
    <t xml:space="preserve">  Погрузо-разгрузочные работы</t>
  </si>
  <si>
    <t>119,58
______
92,66</t>
  </si>
  <si>
    <t xml:space="preserve">  Земляные работы, выполняемые механизированным способом</t>
  </si>
  <si>
    <t>144,54
______
23,8</t>
  </si>
  <si>
    <t xml:space="preserve">  Автомобильные дороги</t>
  </si>
  <si>
    <t>Итоги по смете:</t>
  </si>
  <si>
    <t>Сметная прибыль</t>
  </si>
  <si>
    <t>Накладные расходы</t>
  </si>
  <si>
    <t>504090,84
______
25437,39</t>
  </si>
  <si>
    <t>Итого прямые затраты по смете в текущих ценах</t>
  </si>
  <si>
    <t>Итого по разделу 5 Временное ограждение котлована блоками ФБС 9.3.6</t>
  </si>
  <si>
    <t>Итого прямые затраты по разделу в текущих ценах</t>
  </si>
  <si>
    <t>ФССЦпг-01-01-02-003
с 01.12.2015 г
ЭМ=10,83</t>
  </si>
  <si>
    <t>2,8
Ф26</t>
  </si>
  <si>
    <t>Разгрузочные работы при автомобильных перевозках: изделий из сборного железобетона, бетона, керамзитобетона массой до 3 т; 1 т груза
_______________
НР 0%=0%*0.85 от ФОТ руб.)
СП 0%=0%*0.8 от ФОТ</t>
  </si>
  <si>
    <t>ФССЦпг-01-01-02-003
Приказ Минстроя России от 12.11.14 №703/пр</t>
  </si>
  <si>
    <t>ФССЦпг-03-21-01-015
с 01.12.2015 г
ЭМ=9,15</t>
  </si>
  <si>
    <t>Перевозка грузов автомобилями-самосвалами грузоподъемностью 10 т, работающих вне карьера, на расстояние: до 15 км I класс груза; 1 т груза
_______________
НР 0%=0%*0.85 от ФОТ руб.)
СП 0%=0%*0.8 от ФОТ</t>
  </si>
  <si>
    <t>ФССЦпг-03-21-01-015
Приказ Минстроя РФ от 30.01.14 №31/пр</t>
  </si>
  <si>
    <t>ФССЦпг-01-01-01-003
с 01.12.2015 г
ЭМ=10,83</t>
  </si>
  <si>
    <t>Погрузочные работы при автомобильных перевозках: изделий из сборного железобетона, бетона, керамзитобетона массой до 3 т; 1 т груза
_______________
НР 0%=0%*0.85 от ФОТ руб.)
СП 0%=0%*0.8 от ФОТ</t>
  </si>
  <si>
    <t>ФССЦпг-01-01-01-003
Приказ Минстроя России от 12.11.14 №703/пр</t>
  </si>
  <si>
    <t>2,8
8*0,35</t>
  </si>
  <si>
    <t>Раздел 5. Временное ограждение котлована блоками ФБС 9.3.6</t>
  </si>
  <si>
    <t>81,12
______
21,13</t>
  </si>
  <si>
    <t>Итого по разделу 4 Восстановление территории строительства</t>
  </si>
  <si>
    <t>32872,44
______
4484,64</t>
  </si>
  <si>
    <t>ФССЦ-403-8021
Камни бортовые БР 100.30.15 /бетон В30 (М400), объем 0,043 м3/ (ГОСТ 6665-91)
МАТ=5,6783</t>
  </si>
  <si>
    <t>Камни бортовые: БР 100.30.15 /бетон В30 (М400), объем 0,043 м3/ (ГОСТ 6665-91); шт.</t>
  </si>
  <si>
    <t>ФССЦ-403-8021
Приказ Минстроя России от 12.11.14 №703/пр</t>
  </si>
  <si>
    <t>52,5
______
0,47</t>
  </si>
  <si>
    <t>87,492
______
0,782</t>
  </si>
  <si>
    <t>391,16
______
98,63</t>
  </si>
  <si>
    <t>ФЕР27-02-010-01
1 зона. 4 кв 2015. Индексы НСО к ФЕР в ред 2014 с изм №1,2 (пр 899)
ОЗП=15,9739
ЭМ=7,1182
ЗПМ=15,5708
МАТ=5,1439</t>
  </si>
  <si>
    <t>91,59
______
10,56</t>
  </si>
  <si>
    <t>3336,3
______
740,19</t>
  </si>
  <si>
    <t>0,6
60 / 100</t>
  </si>
  <si>
    <t>Установка бортовых камней бетонных: при цементобетонных покрытиях; 100 м бортового камня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121%=142%*0.85 от ФОТ; (8703,32 руб.)
СП 76%=95%*0.8 от ФОТ; (5466,55 руб.)</t>
  </si>
  <si>
    <t>ФЕР27-02-010-01
Приказ Минстроя РФ от 30.01.14 №31/пр</t>
  </si>
  <si>
    <t>22,71
Ф19.р1+Ф20.р1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</si>
  <si>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I, тип А; т</t>
  </si>
  <si>
    <t>ФССЦ-410-0001
Приказ Минстроя России от 12.11.14 №703/пр</t>
  </si>
  <si>
    <t>-4,55
-Ф20.р1</t>
  </si>
  <si>
    <t>Смеси асфальтобетонные дорожные, аэродромные и асфальтобетон (горячие для плотного асфальтобетона мелко и крупнозернистые, песчаные), марка: II, тип А; т</t>
  </si>
  <si>
    <t>ФССЦ-410-0005
Приказ Минстроя России от 12.11.14 №703/пр</t>
  </si>
  <si>
    <t>ФЕР27-06-021-01
1 зона. 4 кв 2015. Индексы НСО к ФЕР в ред 2014 с изм №1,2 (пр 899)
ОЗП=15,908
ЭМ=5,5741
МАТ=6,1741</t>
  </si>
  <si>
    <t>10952,27
______
2</t>
  </si>
  <si>
    <t>0,188
Ф17</t>
  </si>
  <si>
    <t>На каждые 0,5 см изменения толщины покрытия добавлять или исключать: к расценке 27-06-020-01 (до 5 см); 1000 м2 покрытия
_______________
(Добавить до толщины 5 см ПЗ=2 (ОЗП=2; ЭМ=2 к расх.; ЗПМ=2; МАТ=2 к расх.; ТЗ=2; ТЗМ=2);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121%=142%*0.85 от ФОТ; (7,24 руб.)
СП 76%=95%*0.8 от ФОТ; (4,54 руб.)</t>
  </si>
  <si>
    <t>ФЕР27-06-021-01
Приказ Минстроя РФ от 30.01.14 №31/пр</t>
  </si>
  <si>
    <t>-18,16
-Ф19.р1</t>
  </si>
  <si>
    <t>8,28
______
4,13</t>
  </si>
  <si>
    <t>44,045
______
21,942</t>
  </si>
  <si>
    <t>7286,48
______
907,02</t>
  </si>
  <si>
    <t>ФЕР27-06-020-01
1 зона. 4 кв 2015. Индексы НСО к ФЕР в ред 2014 с изм №1,2 (пр 899)
ОЗП=15,9883
ЭМ=14,1238
ЗПМ=15,9796
МАТ=6,1641</t>
  </si>
  <si>
    <t>2744,15
______
301,92</t>
  </si>
  <si>
    <t>47079,5
______
423,72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</si>
  <si>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т/м3; 1000 м2 покрытия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121%=142%*0.85 от ФОТ; (2638,56 руб.)
СП 76%=95%*0.8 от ФОТ; (1657,28 руб.)</t>
  </si>
  <si>
    <t>ФЕР27-06-020-01
Приказ Минстроя РФ от 30.01.14 №31/пр</t>
  </si>
  <si>
    <t>ФССЦ-410-0021
Смеси асфальтобетонные дорожные, аэродромные и асфальтобетон (горячие для пористого асфальтобетона щебеночные и гравийные), марка I
МАТ=5,3828</t>
  </si>
  <si>
    <t>17,39
Ф17.р1</t>
  </si>
  <si>
    <t>Смеси асфальтобетонные дорожные, аэродромные и асфальтобетон (горячие для пористого асфальтобетона щебеночные и гравийные), марка: I; т</t>
  </si>
  <si>
    <t>ФССЦ-410-0021
Приказ Минстроя России от 12.11.14 №703/пр</t>
  </si>
  <si>
    <t>ФССЦ-410-0022
Смеси асфальтобетонные дорожные, аэродромные и асфальтобетон (горячие для пористого асфальтобетона щебеночные и гравийные), марка II
МАТ=5,9971</t>
  </si>
  <si>
    <t>-17,39
-Ф17.р1</t>
  </si>
  <si>
    <t>Смеси асфальтобетонные дорожные, аэродромные и асфальтобетон (горячие для пористого асфальтобетона щебеночные и гравийные), марка: II; т</t>
  </si>
  <si>
    <t>ФССЦ-410-0022
Приказ Минстроя России от 12.11.14 №703/пр</t>
  </si>
  <si>
    <t>8,28
______
4,12</t>
  </si>
  <si>
    <t>44,045
______
21,9075</t>
  </si>
  <si>
    <t>7275,09
______
905,65</t>
  </si>
  <si>
    <t>ФЕР27-06-020-06
1 зона. 4 кв 2015. Индексы НСО к ФЕР в ред 2014 с изм №1,2 (пр 899)
ОЗП=15,9883
ЭМ=14,1371
ЗПМ=15,9805
МАТ=5,9956</t>
  </si>
  <si>
    <t>2737,29
______
301,45</t>
  </si>
  <si>
    <t>45003,27
______
423,72</t>
  </si>
  <si>
    <t>0,188
(S+S1) / 1000</t>
  </si>
  <si>
    <t>Устройство покрытия толщиной 4 см из горячих асфальтобетонных смесей пористых крупнозернистых, плотность каменных материалов: 2,5-2,9 т/м3; 1000 м2 покрытия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121%=142%*0.85 от ФОТ; (2636,9 руб.)
СП 76%=95%*0.8 от ФОТ; (1656,24 руб.)</t>
  </si>
  <si>
    <t>ФЕР27-06-020-06
Приказ Минстроя РФ от 30.01.14 №31/пр</t>
  </si>
  <si>
    <t xml:space="preserve">
______
-1,63</t>
  </si>
  <si>
    <t xml:space="preserve">
______
14,4325</t>
  </si>
  <si>
    <t>-1828,04
______
-310,65</t>
  </si>
  <si>
    <t>ФЕР27-04-005-04
1 зона. 4 кв 2015. Индексы НСО к ФЕР в ред 2014 с изм №1,2 (пр 899)
ЭМ=11,8009
ЗПМ=15,8577
МАТ=9,4975</t>
  </si>
  <si>
    <t>1370,86
______
173,36</t>
  </si>
  <si>
    <t>-0,113
-Ф16</t>
  </si>
  <si>
    <t>На каждый 1 см изменения толщины слоя добавлять или исключать к расценкам 27-04-005-01, 27-04-005-02, 27-04-005-03 (до 25 см); 1000 м2 основания
_______________
(Исключить до толщины 25 см ПЗ=5 (ОЗП=5; ЭМ=5 к расх.; ЗПМ=5; МАТ=5 к расх.; ТЗ=5; ТЗМ=5);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121%=142%*0.85 от ФОТ; (-375,89 руб.)
СП 76%=95%*0.8 от ФОТ; (-236,09 руб.)</t>
  </si>
  <si>
    <t>ФЕР27-04-005-04
Приказ Минстроя РФ от 30.01.14 №31/пр</t>
  </si>
  <si>
    <t>4,16
______
4,48</t>
  </si>
  <si>
    <t>36,8345
______
39,675</t>
  </si>
  <si>
    <t>6229,55
______
925,86</t>
  </si>
  <si>
    <t>ФЕР27-04-005-03
1 зона. 4 кв 2015. Индексы НСО к ФЕР в ред 2014 с изм №1,2 (пр 899)
ОЗП=15,9764
ЭМ=13,5339
ЗПМ=15,9469
МАТ=9,4846</t>
  </si>
  <si>
    <t>4073,38
______
513,8</t>
  </si>
  <si>
    <t>23890,12
______
300,94</t>
  </si>
  <si>
    <t>0,113
Ф16</t>
  </si>
  <si>
    <t>Устройство оснований толщиной 15 см из щебня фракции 40-70 мм при укатке каменных материалов с пределом прочности на сжатие свыше 98,1 МПа (1000 кгс/см2): нижнего слоя двухслойных; 1000 м2 основания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121%=142%*0.85 от ФОТ; (1777,68 руб.)
СП 76%=95%*0.8 от ФОТ; (1116,56 руб.)</t>
  </si>
  <si>
    <t>ФЕР27-04-005-03
Приказ Минстроя РФ от 30.01.14 №31/пр</t>
  </si>
  <si>
    <t>4,8
______
6,85</t>
  </si>
  <si>
    <t>42,504
______
60,628</t>
  </si>
  <si>
    <t>10047,97
______
1408,41</t>
  </si>
  <si>
    <t>ФЕР27-04-005-02
1 зона. 4 кв 2015. Индексы НСО к ФЕР в ред 2014 с изм №1,2 (пр 899)
ОЗП=15,9769
ЭМ=13,9448
ЗПМ=15,9363
МАТ=9,3327</t>
  </si>
  <si>
    <t>6376,58
______
782,1</t>
  </si>
  <si>
    <t>28214,03
______
347,25</t>
  </si>
  <si>
    <t>0,113
(S) / 1000</t>
  </si>
  <si>
    <t>Устройство оснований толщиной 15 см из щебня фракции 40-70 мм при укатке каменных материалов с пределом прочности на сжатие свыше 98,1 МПа (1000 кгс/см2): верхнего слоя двухслойных; 1000 м2 основания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121%=142%*0.85 от ФОТ; (2462,76 руб.)
СП 76%=95%*0.8 от ФОТ; (1546,86 руб.)</t>
  </si>
  <si>
    <t>ФЕР27-04-005-02
Приказ Минстроя РФ от 30.01.14 №31/пр</t>
  </si>
  <si>
    <t>ФССЦ-408-0124
Песок природный для строительных работ мелкий
МАТ=10,4179</t>
  </si>
  <si>
    <t>18,645
Ф15*100*1,1</t>
  </si>
  <si>
    <t>Песок природный для строительных: работ мелкий; м3</t>
  </si>
  <si>
    <t>ФССЦ-408-0124
Приказ Минстроя России от 12.11.14 №703/пр</t>
  </si>
  <si>
    <t>3,06
______
2,71</t>
  </si>
  <si>
    <t>18,078
______
15,962</t>
  </si>
  <si>
    <t>3462,76
______
549,72</t>
  </si>
  <si>
    <t>ФЕР27-04-001-01
1 зона. 4 кв 2015. Индексы НСО к ФЕР в ред 2014 с изм №1,2 (пр 899)
ОЗП=15,9881
ЭМ=8,2868
ЗПМ=15,8854
МАТ=4,3237</t>
  </si>
  <si>
    <t>2465,28
______
204,16</t>
  </si>
  <si>
    <t>2622,46
______
144,98</t>
  </si>
  <si>
    <t>0,1695
(S*t2) / 100</t>
  </si>
  <si>
    <t>Устройство подстилающих и выравнивающих слоев оснований: из песка; 100 м3 материала основания (в плотном теле)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121%=142%*0.85 от ФОТ; (1140,56 руб.)
СП 76%=95%*0.8 от ФОТ; (716,38 руб.)</t>
  </si>
  <si>
    <t>ФЕР27-04-001-01
Приказ Минстроя РФ от 30.01.14 №31/пр</t>
  </si>
  <si>
    <t>Автодорога</t>
  </si>
  <si>
    <t>Раздел 4. Восстановление территории строительства</t>
  </si>
  <si>
    <t>21,82
______
3,56</t>
  </si>
  <si>
    <t>Итого по разделу 3 Водоотводной лоток</t>
  </si>
  <si>
    <t>3169,97
______
698,37</t>
  </si>
  <si>
    <t>1
Индекс НСО к ФЕР на материалы
МАТ=5,15</t>
  </si>
  <si>
    <t>Лотки: ЛК 300.60.60-1 бетон В15 (М200), объем 0,35 м3, расход арматуры 7,7 кг (серия 3.006.1-8); шт.</t>
  </si>
  <si>
    <t>ФССЦ-403-8041
Приказ Минстроя России от 12.11.14 №703/пр</t>
  </si>
  <si>
    <t>1063,3245
______
168,337</t>
  </si>
  <si>
    <t>2287,41
______
495,38</t>
  </si>
  <si>
    <t>ФЕР07-02-002-07
1 зона. 4 кв 2015. Индексы НСО к ФЕР в ред 2014 с изм №1,2 (пр 899)
ОЗП=15,9878
ЭМ=8,8321
ЗПМ=15,5703
МАТ=4,8064</t>
  </si>
  <si>
    <t>18499,13
______
2272,55</t>
  </si>
  <si>
    <t>31666,81
______
9644,35</t>
  </si>
  <si>
    <t>0,014
(4*0,35) / 100</t>
  </si>
  <si>
    <t>Установка лотков между сооружениями сечением: до 0,5 м2; 100 м3 сборных железобетонных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(2946,02 руб.)
СП 68%=85%*0.8 от ФОТ; (1804,77 руб.)</t>
  </si>
  <si>
    <t>ФЕР07-02-002-07
Приказ Минстроя РФ от 30.01.14 №31/пр</t>
  </si>
  <si>
    <t>ФССЦ-401-0063
Бетон тяжелый, крупность заполнителя 20 мм, класс В7,5 (М100)
МАТ=5,758</t>
  </si>
  <si>
    <t>1,02
Ф11.р1</t>
  </si>
  <si>
    <t>Бетон тяжелый, крупность заполнителя: 20 мм, класс В7,5 (М100); м3</t>
  </si>
  <si>
    <t>ФССЦ-401-0063
Приказ Минстроя России от 12.11.14 №703/пр</t>
  </si>
  <si>
    <t>ФССЦ-401-0061
Бетон тяжелый, крупность заполнителя 20 мм, класс В3,5 (М50)
МАТ=5,382</t>
  </si>
  <si>
    <t>-1,02
-Ф11.р1</t>
  </si>
  <si>
    <t>Бетон тяжелый, крупность заполнителя: 20 мм, класс В3,5 (М50); м3</t>
  </si>
  <si>
    <t>ФССЦ-401-0061
Приказ Минстроя России от 12.11.14 №703/пр</t>
  </si>
  <si>
    <t>207
______
20,7</t>
  </si>
  <si>
    <t>145,92
______
43,51</t>
  </si>
  <si>
    <t>ФЕР06-01-001-01
1 зона. 4 кв 2015. Индексы НСО к ФЕР в ред 2014 с изм №1,2 (пр 899)
ОЗП=15,9871
ЭМ=7,9779
ЗПМ=15,5703
МАТ=5,3088</t>
  </si>
  <si>
    <t>1829,11
______
279,45</t>
  </si>
  <si>
    <t>59034,2
______
1614,6</t>
  </si>
  <si>
    <t>0,01
1 / 100</t>
  </si>
  <si>
    <t>Устройство бетонной подготовки; 100 м3 бетона, бутобетона и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(268,46 руб.)
СП 52%=65%*0.8 от ФОТ; (156,85 руб.)</t>
  </si>
  <si>
    <t>ФЕР06-01-001-01
Приказ Минстроя РФ от 30.01.14 №31/пр</t>
  </si>
  <si>
    <t>ФССЦ-408-0122
Песок природный для строительных работ средний
МАТ=12,1476</t>
  </si>
  <si>
    <t>1,2
Ф10.р1</t>
  </si>
  <si>
    <t>Песок природный для строительных: работ средний; м3</t>
  </si>
  <si>
    <t>ФССЦ-408-0122
Приказ Минстроя России от 12.11.14 №703/пр</t>
  </si>
  <si>
    <t>ФССЦ-408-0141
Песок природный для строительных растворов средний
МАТ=9,6612</t>
  </si>
  <si>
    <t>-1,2
-Ф10.р1</t>
  </si>
  <si>
    <t>Песок природный для строительных: растворов средний; м3</t>
  </si>
  <si>
    <t>ФССЦ-408-0141
Приказ Минстроя России от 12.11.14 №703/пр</t>
  </si>
  <si>
    <t>2,645
______
0,3335</t>
  </si>
  <si>
    <t>210,48
______
54,88</t>
  </si>
  <si>
    <t>ФЕР08-01-002-01
1 зона. 4 кв 2015. Индексы НСО к ФЕР в ред 2014 с изм №1,2 (пр 899)
ОЗП=15,9776
ЭМ=6,9434
ЗПМ=15,6973
МАТ=9,6348</t>
  </si>
  <si>
    <t>30,31
______
3,5</t>
  </si>
  <si>
    <t>124,27
______
21,61</t>
  </si>
  <si>
    <t>Устройство основания под фундаменты: песчаного; 1 м3 основания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(416,14 руб.)
СП 64%=80%*0.8 от ФОТ; (256,08 руб.)</t>
  </si>
  <si>
    <t>ФЕР08-01-002-01
Приказ Минстроя РФ от 30.01.14 №31/пр</t>
  </si>
  <si>
    <t>3,65
______
3,97</t>
  </si>
  <si>
    <t>0,69
______
0,17</t>
  </si>
  <si>
    <t>ФЕР01-01-016-02
1 зона. 4 кв 2015. Индексы НСО к ФЕР в ред 2014 с изм №1,2 (пр 899)
ОЗП=15,9873
ЭМ=10,7625
ЗПМ=15,9792
МАТ=8,0921</t>
  </si>
  <si>
    <t>322,79
______
53,6</t>
  </si>
  <si>
    <t>355,6
______
28,47</t>
  </si>
  <si>
    <t>0,0002
Ф6</t>
  </si>
  <si>
    <t>Работа на отвале, группа грунтов: 2-3; 1000 м3 грунта
_______________
НР 81%=95%*0.85 от ФОТ; (0,21 руб.)
СП 40%=50%*0.8 от ФОТ; (0,1 руб.)</t>
  </si>
  <si>
    <t>ФЕР01-01-016-02
Приказ Минстроя РФ от 30.01.14 №31/пр</t>
  </si>
  <si>
    <t>0,35
Ф6*1,75*1000</t>
  </si>
  <si>
    <t xml:space="preserve">
______
0,01</t>
  </si>
  <si>
    <t>17,342
______
50,163</t>
  </si>
  <si>
    <t>8,26
______
2,12</t>
  </si>
  <si>
    <t>ФЕР01-01-013-14
1 зона. 4 кв 2015. Индексы НСО к ФЕР в ред 2014 с изм №1,2 (пр 899)
ОЗП=15,9877
ЭМ=8,6586
ЗПМ=15,6676
МАТ=8,0921</t>
  </si>
  <si>
    <t>4767,42
______
677,2</t>
  </si>
  <si>
    <t>4907,02
______
135,26</t>
  </si>
  <si>
    <t>0,0002
0,2 / 1000</t>
  </si>
  <si>
    <t>Разработка грунта с погрузкой на автомобили-самосвалы экскаваторами с ковшом вместимостью: 0,5 (0,5-0,63) м3, группа грунтов 2;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81%=95%*0.85 от ФОТ; (2,07 руб.)
СП 40%=50%*0.8 от ФОТ; (1,02 руб.)</t>
  </si>
  <si>
    <t>ФЕР01-01-013-14
Приказ Минстроя РФ от 30.01.14 №31/пр</t>
  </si>
  <si>
    <t>Устройство</t>
  </si>
  <si>
    <t>0,49
Ф5</t>
  </si>
  <si>
    <t>ФССЦпг-01-01-01-043
с 01.12.2015 г
ЭМ=9,43</t>
  </si>
  <si>
    <t>0,49
Ф4*2,45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</si>
  <si>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0%=0%*0.85 от ФОТ руб.)
СП 0%=0%*0.8 от ФОТ</t>
  </si>
  <si>
    <t>ФССЦпг-01-01-01-043
Приказ Минстроя России от 12.11.14 №703/пр</t>
  </si>
  <si>
    <t>11,0285
______
3,266</t>
  </si>
  <si>
    <t>399,21
______
102,31</t>
  </si>
  <si>
    <t>ФЕР46-04-001-02
1 зона. 4 кв 2015. Индексы НСО к ФЕР в ред 2014 с изм №1,2 (пр 899)
ОЗП=15,9848
ЭМ=6,5673
ЗПМ=15,5698</t>
  </si>
  <si>
    <t>303,93
______
32,86</t>
  </si>
  <si>
    <t>401,65
______
97,72</t>
  </si>
  <si>
    <t>Разборка: бетонных фундаментов (Демонтаж существующего бетонного водоотводного лотка, бетон марки В55); 1 м3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(389,82 руб.)
СП 56%=70%*0.8 от ФОТ; (232,23 руб.)</t>
  </si>
  <si>
    <t>ФЕР46-04-001-02
Приказ Минстроя РФ от 30.01.14 №31/пр</t>
  </si>
  <si>
    <t>Демонтаж</t>
  </si>
  <si>
    <t>Раздел 3. Водоотводной лоток</t>
  </si>
  <si>
    <t>483,04
______
97,69</t>
  </si>
  <si>
    <t>Итого по разделу 2 Земляные работы</t>
  </si>
  <si>
    <t>439655,80
______
18982,92</t>
  </si>
  <si>
    <t>5,614
Ф3.р1</t>
  </si>
  <si>
    <t>Тимофеевка; кг</t>
  </si>
  <si>
    <t>ФССЦ-414-0317
Приказ Минстроя России от 12.11.14 №703/пр</t>
  </si>
  <si>
    <t>ФССЦ-414-0137
Семена газонных трав (смесь)
МАТ=2,2709</t>
  </si>
  <si>
    <t>-5,614
-Ф3.р1</t>
  </si>
  <si>
    <t>Семена газонных трав (смесь); кг</t>
  </si>
  <si>
    <t>ФССЦ-414-0137
Приказ Минстроя России от 12.11.14 №703/пр</t>
  </si>
  <si>
    <t>19,34
______
8,84</t>
  </si>
  <si>
    <t>6,8885
______
3,151</t>
  </si>
  <si>
    <t>6247,32
______
1639,54</t>
  </si>
  <si>
    <t>ФЕР47-01-046-06
1 зона. 4 кв 2015. Индексы НСО к ФЕР в ред 2014 с изм №1,2 (пр 899)
ОЗП=15,9725
ЭМ=6,4211
ЗПМ=15,982
МАТ=2,429</t>
  </si>
  <si>
    <t>346,61
______
36,55</t>
  </si>
  <si>
    <t>721,79
______
58,28</t>
  </si>
  <si>
    <t>2,807
Ф2</t>
  </si>
  <si>
    <t>Посев газонов партерных, мавританских и обыкновенных вручную; 100 м2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98%=115%*0.85 от ФОТ; (4167,55 руб.)
СП 72%=90%*0.8 от ФОТ; (3061,87 руб.)</t>
  </si>
  <si>
    <t>ФЕР47-01-046-06
Приказ Минстроя РФ от 30.01.14 №31/пр</t>
  </si>
  <si>
    <t>113,24
______
0,23</t>
  </si>
  <si>
    <t>40,342
______
0,0805</t>
  </si>
  <si>
    <t>333,28
______
47,49</t>
  </si>
  <si>
    <t>ФЕР47-01-046-03
1 зона. 4 кв 2015. Индексы НСО к ФЕР в ред 2014 с изм №1,2 (пр 899)
ОЗП=15,9959
ЭМ=15,7138
ЗПМ=15,4842
МАТ=3,5941</t>
  </si>
  <si>
    <t>7,56
______
1,09</t>
  </si>
  <si>
    <t>2306,38
______
320,32</t>
  </si>
  <si>
    <t>2,807
280,7 / 100</t>
  </si>
  <si>
    <t>Подготовка почвы для устройства партерного и обыкновенного газона с внесением растительной земли слоем 15 см: механизированным способом; 100 м2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98%=115%*0.85 от ФОТ; (14141,45 руб.)
СП 72%=90%*0.8 от ФОТ; (10389,64 руб.)</t>
  </si>
  <si>
    <t>ФЕР47-01-046-03
Приказ Минстроя РФ от 30.01.14 №31/пр</t>
  </si>
  <si>
    <t>Устройство газона</t>
  </si>
  <si>
    <t>108,22
______
26,26</t>
  </si>
  <si>
    <t>14,4095
______
3,496</t>
  </si>
  <si>
    <t>15981,2
______
4112,33</t>
  </si>
  <si>
    <t>ФЕР01-02-005-01
1 зона. 4 кв 2015. Индексы НСО к ФЕР в ред 2014 с изм №1,2 (пр 899)
ОЗП=15,9849
ЭМ=6,6016
ЗПМ=15,5709</t>
  </si>
  <si>
    <t>322,35
______
35,17</t>
  </si>
  <si>
    <t>445,26
______
122,91</t>
  </si>
  <si>
    <t>7,51
751 / 100</t>
  </si>
  <si>
    <t>Уплотнение грунта пневматическими трамбовками, группа грунтов: 1-2; 100 м3 уплотненного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81%=95%*0.85 от ФОТ; (15282,7 руб.)
СП 40%=50%*0.8 от ФОТ; (7547,01 руб.)</t>
  </si>
  <si>
    <t>ФЕР01-02-005-01
Приказ Минстроя РФ от 30.01.14 №31/пр</t>
  </si>
  <si>
    <t>ФЕР01-02-061-01
1 зона. 4 кв 2015. Индексы НСО к ФЕР в ред 2014 с изм №1,2 (пр 899)
ОЗП=15,9946</t>
  </si>
  <si>
    <t>763,31
______
763,31</t>
  </si>
  <si>
    <t>0,83
83 / 100</t>
  </si>
  <si>
    <t>Засыпка вручную траншей, пазух котлованов и ям, группа грунтов: 1; 100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(6890,69 руб.)
СП 36%=45%*0.8 от ФОТ; (3648,01 руб.)</t>
  </si>
  <si>
    <t>ФЕР01-02-061-01
Приказ Минстроя РФ от 30.01.14 №31/пр</t>
  </si>
  <si>
    <t xml:space="preserve">
______
1,49</t>
  </si>
  <si>
    <t xml:space="preserve">
______
1,9895</t>
  </si>
  <si>
    <t>1273,84
______
322,34</t>
  </si>
  <si>
    <t>ФЕР01-01-033-10
1 зона. 4 кв 2015. Индексы НСО к ФЕР в ред 2014 с изм №1,2 (пр 899)
ЭМ=10,7826
ЗПМ=15,9773</t>
  </si>
  <si>
    <t>157,31
______
26,86</t>
  </si>
  <si>
    <t>0,751
Ф13</t>
  </si>
  <si>
    <t>При перемещении грунта на каждые последующие 5 м добавлять: к расценке 01-01-033-04 (до 10 м);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81%=95%*0.85 от ФОТ; (261,1 руб.)
СП 40%=50%*0.8 от ФОТ; (128,94 руб.)</t>
  </si>
  <si>
    <t>ФЕР01-01-033-10
Приказ Минстроя РФ от 30.01.14 №31/пр</t>
  </si>
  <si>
    <t xml:space="preserve">
______
3,02</t>
  </si>
  <si>
    <t xml:space="preserve">
______
4,025</t>
  </si>
  <si>
    <t>2577,15
______
652,13</t>
  </si>
  <si>
    <t>ФЕР01-01-033-04
1 зона. 4 кв 2015. Индексы НСО к ФЕР в ред 2014 с изм №1,2 (пр 899)
ЭМ=10,7824
ЗПМ=15,9807</t>
  </si>
  <si>
    <t>318,26
______
54,34</t>
  </si>
  <si>
    <t>0,751
751 / 1000</t>
  </si>
  <si>
    <t>Засыпка траншей и котлованов с перемещением грунта до 5 м бульдозерами мощностью: 79 кВт (108 л.с.), группа грунтов 1;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81%=95%*0.85 от ФОТ; (528,23 руб.)
СП 40%=50%*0.8 от ФОТ; (260,85 руб.)</t>
  </si>
  <si>
    <t>ФЕР01-01-033-04
Приказ Минстроя РФ от 30.01.14 №31/пр</t>
  </si>
  <si>
    <t>1334,4
1,6*Ф12*1000</t>
  </si>
  <si>
    <t>7,74
______
22,44</t>
  </si>
  <si>
    <t>9,28
______
26,91</t>
  </si>
  <si>
    <t>37113,14
______
4746,97</t>
  </si>
  <si>
    <t>ФЕР01-01-013-07
1 зона. 4 кв 2015. Индексы НСО к ФЕР в ред 2014 с изм №1,2 (пр 899)
ОЗП=15,9881
ЭМ=15,5001
ЗПМ=15,6674
МАТ=8,1046</t>
  </si>
  <si>
    <t>2870,96
______
363,29</t>
  </si>
  <si>
    <t>2946,59
______
72,38</t>
  </si>
  <si>
    <t>0,834
(751+83) / 1000</t>
  </si>
  <si>
    <t>Разработка грунта с погрузкой на автомобили-самосвалы экскаваторами с ковшом вместимостью: 0,65 (0,5-1) м3, группа грунтов 1; 1000 м3 грунта
_______________
НР 81%=95%*0.85 от ФОТ; (4626,79 руб.)
СП 40%=50%*0.8 от ФОТ; (2284,84 руб.)</t>
  </si>
  <si>
    <t>ФЕР01-01-013-07
Приказ Минстроя РФ от 30.01.14 №31/пр</t>
  </si>
  <si>
    <t>Обратная засыпка траншеи</t>
  </si>
  <si>
    <t>3,04
______
3,31</t>
  </si>
  <si>
    <t>2897,34
______
714,31</t>
  </si>
  <si>
    <t>0,834
Ф8+Ф7/10</t>
  </si>
  <si>
    <t>Работа на отвале, группа грунтов: 2-3; 1000 м3 грунта
_______________
НР 81%=95%*0.85 от ФОТ; (886,07 руб.)
СП 40%=50%*0.8 от ФОТ; (437,56 руб.)</t>
  </si>
  <si>
    <t>1459,5
1,75*Ф8*1000+Ф9</t>
  </si>
  <si>
    <t>ФССЦпг-01-01-01-035
с 01.12.2015 г
ЭМ=9,43</t>
  </si>
  <si>
    <t>145,25
Ф7*1,75*100</t>
  </si>
  <si>
    <t>Погрузочные работы при автомобильных перевозках: глины (грунта, ранее разработанного вручную); 1 т груза
_______________
НР 0%=0%*0.85 от ФОТ руб.)
СП 0%=0%*0.8 от ФОТ</t>
  </si>
  <si>
    <t>ФССЦпг-01-01-01-035
Приказ Минстроя России от 12.11.14 №703/пр</t>
  </si>
  <si>
    <t>ФЕР01-02-057-02
1 зона. 4 кв 2015. Индексы НСО к ФЕР в ред 2014 с изм №1,2 (пр 899)
ОЗП=15,9871</t>
  </si>
  <si>
    <t>1381,38
______
1381,38</t>
  </si>
  <si>
    <t>Разработка грунта вручную в траншеях глубиной до 2 м без креплений с откосами, группа грунтов: 2; 100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(12464,36 руб.)
СП 36%=45%*0.8 от ФОТ; (6598,78 руб.)</t>
  </si>
  <si>
    <t>ФЕР01-02-057-02
Приказ Минстроя РФ от 30.01.14 №31/пр</t>
  </si>
  <si>
    <t xml:space="preserve">
______
32,1</t>
  </si>
  <si>
    <t xml:space="preserve">
______
42,7455</t>
  </si>
  <si>
    <t>26120,65
______
6747,81</t>
  </si>
  <si>
    <t>ФЕР01-01-022-14
1 зона. 4 кв 2015. Индексы НСО к ФЕР в ред 2014 с изм №1,2 (пр 899)
ЭМ=8,1368
ЗПМ=15,5702</t>
  </si>
  <si>
    <t>4274,55
______
577,07</t>
  </si>
  <si>
    <t>Разработка грунта в траншеях экскаватором «обратная лопата» с ковшом вместимостью 0,5 (0,5-0,63) м3, группа грунтов: 2;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81%=95%*0.85 от ФОТ; (5465,73 руб.)
СП 40%=50%*0.8 от ФОТ; (2699,12 руб.)</t>
  </si>
  <si>
    <t>ФЕР01-01-022-14
Приказ Минстроя РФ от 30.01.14 №31/пр</t>
  </si>
  <si>
    <t>Канал</t>
  </si>
  <si>
    <t>Раздел 2. Земляные работы</t>
  </si>
  <si>
    <t>64
______
6,7</t>
  </si>
  <si>
    <t>Итого по разделу 1 Подготовка территории строительства</t>
  </si>
  <si>
    <t>26407,95
______
1271,46</t>
  </si>
  <si>
    <t>0,13
______
0,14</t>
  </si>
  <si>
    <t>2,99
______
3,26</t>
  </si>
  <si>
    <t>120,02
______
29,54</t>
  </si>
  <si>
    <t>ФЕР01-01-016-01
1 зона. 4 кв 2015. Индексы НСО к ФЕР в ред 2014 с изм №1,2 (пр 899)
ОЗП=15,9884
ЭМ=10,7612
ЗПМ=15,9806
МАТ=8,0921</t>
  </si>
  <si>
    <t>265,54
______
44,01</t>
  </si>
  <si>
    <t>291,03
______
23,32</t>
  </si>
  <si>
    <t>0,042
Ф1</t>
  </si>
  <si>
    <t>Работа на отвале, группа грунтов: 1; 1000 м3 грунта
_______________
НР 81%=95%*0.85 от ФОТ; (36,61 руб.)
СП 40%=50%*0.8 от ФОТ; (18,08 руб.)</t>
  </si>
  <si>
    <t>ФЕР01-01-016-01
Приказ Минстроя РФ от 30.01.14 №31/пр</t>
  </si>
  <si>
    <t>50,526
280,7*0,15*1,2</t>
  </si>
  <si>
    <t>0,45
______
1,3</t>
  </si>
  <si>
    <t>10,672
______
30,9465</t>
  </si>
  <si>
    <t>2149,36
______
274,91</t>
  </si>
  <si>
    <t>3301,6
______
417,78</t>
  </si>
  <si>
    <t>3388,09
______
83,24</t>
  </si>
  <si>
    <t>0,042
(280,7*0,15) / 1000</t>
  </si>
  <si>
    <t>Разработка грунта с погрузкой на автомобили-самосвалы экскаваторами с ковшом вместимостью: 0,65 (0,5-1) м3, группа грунтов 1;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81%=95%*0.85 от ФОТ; (267,95 руб.)
СП 40%=50%*0.8 от ФОТ; (132,32 руб.)</t>
  </si>
  <si>
    <t>Срезка растительного слоя</t>
  </si>
  <si>
    <t>110,705
(S+S1)*t*2+S*t1*1,6+S*t2*1,5+60*0,104</t>
  </si>
  <si>
    <t>16,392
(S+S1)*t*0,3*2+Ф27*100*0,104</t>
  </si>
  <si>
    <t>ФЕР27-03-010-01
1 зона. 4 кв 2015. Индексы НСО к ФЕР в ред 2014 с изм №1,2 (пр 899)
ОЗП=15,9876</t>
  </si>
  <si>
    <t>707,4
______
707,4</t>
  </si>
  <si>
    <t>Разборка бортовых камней: на бетонном основании; 100 м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121%=142%*0.85 от ФОТ; (8210,78 руб.)
СП 76%=95%*0.8 от ФОТ; (5157,19 руб.)</t>
  </si>
  <si>
    <t>ФЕР27-03-010-01
Приказ Минстроя РФ от 30.01.14 №31/пр</t>
  </si>
  <si>
    <t xml:space="preserve">
______
1,93</t>
  </si>
  <si>
    <t>1572,11
______
406,13</t>
  </si>
  <si>
    <t>0,0452
(S*t1+S*t2) / 1000</t>
  </si>
  <si>
    <t>Разработка грунта в траншеях экскаватором «обратная лопата» с ковшом вместимостью 0,5 (0,5-0,63) м3, группа грунтов: 2 - щебень t = 0,25 м и песок t = 0,15 м конструкции дорожного покрытия;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81%=95%*0.85 от ФОТ; (328,97 руб.)
СП 40%=50%*0.8 от ФОТ; (162,45 руб.)</t>
  </si>
  <si>
    <t xml:space="preserve">
______
0,66</t>
  </si>
  <si>
    <t xml:space="preserve">
______
55,637</t>
  </si>
  <si>
    <t>534,19
______
138</t>
  </si>
  <si>
    <t>ФЕР01-01-022-15
1 зона. 4 кв 2015. Индексы НСО к ФЕР в ред 2014 с изм №1,2 (пр 899)
ЭМ=8,1368
ЗПМ=15,5703</t>
  </si>
  <si>
    <t>5563,7
______
751,1</t>
  </si>
  <si>
    <t>0,0118
((S+S1)*t*0,7) / 1000</t>
  </si>
  <si>
    <t>Разработка грунта в траншеях экскаватором «обратная лопата» с ковшом вместимостью 0,5 (0,5-0,63) м3, группа грунтов: 3  - 70 % от толщины а/б покрытия t = 0,09 м; 1000 м3 грунта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81%=95%*0.85 от ФОТ; (111,78 руб.)
СП 40%=50%*0.8 от ФОТ; (55,2 руб.)</t>
  </si>
  <si>
    <t>ФЕР01-01-022-15
Приказ Минстроя РФ от 30.01.14 №31/пр</t>
  </si>
  <si>
    <t>10,5
______
2,67</t>
  </si>
  <si>
    <t>206,77
______
52,4745</t>
  </si>
  <si>
    <t>1785,76
______
422,88</t>
  </si>
  <si>
    <t>ФЕР27-03-008-04
1 зона. 4 кв 2015. Индексы НСО к ФЕР в ред 2014 с изм №1,2 (пр 899)
ОЗП=15,9855
ЭМ=7,1208
ЗПМ=15,5834</t>
  </si>
  <si>
    <t>4936,64
______
534,19</t>
  </si>
  <si>
    <t>6654,9
______
1718,26</t>
  </si>
  <si>
    <t>0,0508
((S+S1)*t*0,3) / 100</t>
  </si>
  <si>
    <t>Разборка покрытий и оснований: асфальтобетонных, 30% от толщины а/б покрытия t=0,09 м; 100 м3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121%=142%*0.85 от ФОТ; (2200,05 руб.)
СП 76%=95%*0.8 от ФОТ; (1381,85 руб.)</t>
  </si>
  <si>
    <t>ФЕР27-03-008-04
Приказ Минстроя РФ от 30.01.14 №31/пр</t>
  </si>
  <si>
    <t>Разборка существующего а/б покрытия, снятие деформированных слоев</t>
  </si>
  <si>
    <t>Раздел 1. Подготовка территории строительства</t>
  </si>
  <si>
    <t>всего</t>
  </si>
  <si>
    <t>на един.</t>
  </si>
  <si>
    <t>обслуживающие маш.</t>
  </si>
  <si>
    <t>в т.ч. оплаты труда</t>
  </si>
  <si>
    <t xml:space="preserve">в т.ч. оплаты труда </t>
  </si>
  <si>
    <t>оплаты труда</t>
  </si>
  <si>
    <t>материалов</t>
  </si>
  <si>
    <t>экспл.    машин</t>
  </si>
  <si>
    <t>Всего</t>
  </si>
  <si>
    <t>экспл. машин</t>
  </si>
  <si>
    <t>(в текущем уровне цен)</t>
  </si>
  <si>
    <t>(в базисном уровне цен)</t>
  </si>
  <si>
    <t>Затраты труда рабочих, чел.-ч, не занятых обслуж. машин</t>
  </si>
  <si>
    <t xml:space="preserve">Общая стоимость                                              </t>
  </si>
  <si>
    <t>Индекс</t>
  </si>
  <si>
    <t xml:space="preserve">Стоимость единицы                                         </t>
  </si>
  <si>
    <t>Количество</t>
  </si>
  <si>
    <t>Наименование работ и затрат,
единица измерения</t>
  </si>
  <si>
    <t>Шифр и номер позиции норматива</t>
  </si>
  <si>
    <t>N п/п</t>
  </si>
  <si>
    <t>Составлен в ценах по состоянию на 4 квартал 2015 года</t>
  </si>
  <si>
    <t>чел.час</t>
  </si>
  <si>
    <t>Сметная трудоемкость</t>
  </si>
  <si>
    <t>руб.</t>
  </si>
  <si>
    <t>Средства на оплату труда</t>
  </si>
  <si>
    <t>Сметная стоимость</t>
  </si>
  <si>
    <t>1.1.56-16-8-ПОС.ГЧ</t>
  </si>
  <si>
    <t>Основание:</t>
  </si>
  <si>
    <t>(наименование работ и затрат, наименование объекта)</t>
  </si>
  <si>
    <t xml:space="preserve">на </t>
  </si>
  <si>
    <t xml:space="preserve">                   </t>
  </si>
  <si>
    <t>(локальная смета)</t>
  </si>
  <si>
    <t>ЛОКАЛЬНЫЙ СМЕТНЫЙ РАСЧЕТ  № 1.1.56-16-8-ПОС.ГЧ.ЛС 1</t>
  </si>
  <si>
    <t>" _____ " ________________ 201__ г.</t>
  </si>
  <si>
    <t>//</t>
  </si>
  <si>
    <t>УТВЕРЖДАЮ:</t>
  </si>
  <si>
    <t>СОГЛАСОВАНО:</t>
  </si>
  <si>
    <t xml:space="preserve">Форма № 4 </t>
  </si>
  <si>
    <t>Материалы заказчика</t>
  </si>
  <si>
    <t>877,23
______
122,98</t>
  </si>
  <si>
    <t>205,6
______
10,42</t>
  </si>
  <si>
    <t xml:space="preserve">  Полы</t>
  </si>
  <si>
    <t xml:space="preserve">  </t>
  </si>
  <si>
    <t xml:space="preserve">  Защита строительных конструкций и оборудования от коррозии</t>
  </si>
  <si>
    <t>3,04
______
1,01</t>
  </si>
  <si>
    <t xml:space="preserve">  Бетонные и железобетонные сборные конструкции в жилищно-гражданском строительстве</t>
  </si>
  <si>
    <t>78,99
______
0,9</t>
  </si>
  <si>
    <t xml:space="preserve">  Кровли</t>
  </si>
  <si>
    <t>14,85
______
0,68</t>
  </si>
  <si>
    <t>124,91
______
11,78</t>
  </si>
  <si>
    <t xml:space="preserve">  Наружные сети водопровода, канализации, теплоснабжения, газопровода</t>
  </si>
  <si>
    <t>34,1
______
5,95</t>
  </si>
  <si>
    <t xml:space="preserve">  Строительные металлические конструкции</t>
  </si>
  <si>
    <t>75,22
______
18,25</t>
  </si>
  <si>
    <t>320,69
______
73,99</t>
  </si>
  <si>
    <t>112654,47
______
24799,31</t>
  </si>
  <si>
    <t>288,67
______
11,32</t>
  </si>
  <si>
    <t>Итого по разделу 6 Гидроизоляционные работы</t>
  </si>
  <si>
    <t>6316,07
______
2376,28</t>
  </si>
  <si>
    <t>ФССЦ-402-0004
Раствор готовый кладочный цементный марки 100
МАТ=5,4818</t>
  </si>
  <si>
    <t>5,416
3,611+1,805</t>
  </si>
  <si>
    <t>Раствор готовый кладочный цементный марки: 100; м3</t>
  </si>
  <si>
    <t>ФССЦ-402-0004
Приказ Минстроя России от 12.11.14 №703/пр</t>
  </si>
  <si>
    <t>ФССЦ-402-0005
Раствор готовый кладочный цементный марки 150
МАТ=5,714</t>
  </si>
  <si>
    <t>-1,805
-Ф25.р1</t>
  </si>
  <si>
    <t>Раствор готовый кладочный цементный марки: 150; м3</t>
  </si>
  <si>
    <t>ФССЦ-402-0005
Приказ Минстроя России от 12.11.14 №703/пр</t>
  </si>
  <si>
    <t>2,04
______
0,85</t>
  </si>
  <si>
    <t>1,15
______
0,483</t>
  </si>
  <si>
    <t>298,4
______
179,69</t>
  </si>
  <si>
    <t>ФЕР11-01-011-02
1 зона. 4 кв 2015. Индексы НСО к ФЕР в ред 2014 с изм №1,2 (пр 899)
ОЗП=15,9974
ЭМ=9,4948
ЗПМ=15,5422
МАТ=5,7141</t>
  </si>
  <si>
    <t>17,76
______
6,53</t>
  </si>
  <si>
    <t>586,15
______
9,13</t>
  </si>
  <si>
    <t>Устройство стяжек: на каждые 5 мм изменения толщины стяжки добавлять или исключать к расценке 11-01-011-01 - до 30 мм; 100 м2 стяжки
_______________
(Добавить до толщины 30 мм ПЗ=2 (ОЗП=2; ЭМ=2 к расх.; ЗПМ=2; МАТ=2 к расх.; ТЗ=2; ТЗМ=2);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(460,14 руб.)
СП 60%=75%*0.8 от ФОТ; (262,94 руб.)</t>
  </si>
  <si>
    <t>ФЕР11-01-011-02
Приказ Минстроя РФ от 30.01.14 №31/пр</t>
  </si>
  <si>
    <t>-3,611
-Ф24.р1</t>
  </si>
  <si>
    <t>80,42
______
2,59</t>
  </si>
  <si>
    <t>45,4365
______
1,4605</t>
  </si>
  <si>
    <t>861,35
______
543,37</t>
  </si>
  <si>
    <t>ФЕР11-01-011-01
1 зона. 4 кв 2015. Индексы НСО к ФЕР в ред 2014 с изм №1,2 (пр 899)
ОЗП=15,9962
ЭМ=9,5653
ЗПМ=15,5655
МАТ=5,7035</t>
  </si>
  <si>
    <t>50,88
______
19,72</t>
  </si>
  <si>
    <t>1538,71
______
360,77</t>
  </si>
  <si>
    <t>Устройство стяжек: цементных толщиной 20 мм; 100 м2 стяжки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(11295,74 руб.)
СП 60%=75%*0.8 от ФОТ; (6454,71 руб.)</t>
  </si>
  <si>
    <t>ФЕР11-01-011-01
Приказ Минстроя РФ от 30.01.14 №31/пр</t>
  </si>
  <si>
    <t>ФССЦ-101-0864
Стеклорубероид гидроизоляционный с минеральной посыпкой С-РМ
МАТ=4,079</t>
  </si>
  <si>
    <t>519,2
259,6*2</t>
  </si>
  <si>
    <t>Стеклорубероид гидроизоляционный с минеральной посыпкой С-РМ; м2</t>
  </si>
  <si>
    <t>ФССЦ-101-0864
Приказ Минстроя России от 12.11.14 №703/пр</t>
  </si>
  <si>
    <t>ФССЦ-101-0856
Рубероид кровельный с пылевидной посыпкой марки РКП-350б
МАТ=3,779</t>
  </si>
  <si>
    <t>-259,6
-Ф21.р1</t>
  </si>
  <si>
    <t>Рубероид кровельный с пылевидной посыпкой марки РКП-350б; м2</t>
  </si>
  <si>
    <t>ФССЦ-101-0856
Приказ Минстроя России от 12.11.14 №703/пр</t>
  </si>
  <si>
    <t>30,97
______
0,41</t>
  </si>
  <si>
    <t>13,1215
______
0,1725</t>
  </si>
  <si>
    <t>1077,65
______
85,57</t>
  </si>
  <si>
    <t>ФЕР12-01-015-02
1 зона. 4 кв 2015. Индексы НСО к ФЕР в ред 2014 с изм №1,2 (пр 899)
ОЗП=15,9889
ЭМ=5,666
ЗПМ=15,532
МАТ=8,8196</t>
  </si>
  <si>
    <t>80,59
______
2,33</t>
  </si>
  <si>
    <t>1550,37
______
123,34</t>
  </si>
  <si>
    <t>2,36
236 / 100</t>
  </si>
  <si>
    <t>Устройство пароизоляции: на каждый последующий слой добавлять к расценке 12-01-015-01;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102%=120%*0.85 от ФОТ; (4834,35 руб.)
СП 52%=65%*0.8 от ФОТ; (2464,57 руб.)</t>
  </si>
  <si>
    <t>ФЕР12-01-015-02
Приказ Минстроя РФ от 30.01.14 №31/пр</t>
  </si>
  <si>
    <t>-259,6
-Ф20.р1</t>
  </si>
  <si>
    <t>47,52
______
0,49</t>
  </si>
  <si>
    <t>20,1365
______
0,207</t>
  </si>
  <si>
    <t>1236,76
______
102,66</t>
  </si>
  <si>
    <t>ФЕР12-01-015-01
1 зона. 4 кв 2015. Индексы НСО к ФЕР в ред 2014 с изм №1,2 (пр 899)
ОЗП=15,9886
ЭМ=5,6707
ЗПМ=15,5679
МАТ=10,2671</t>
  </si>
  <si>
    <t>92,41
______
2,79</t>
  </si>
  <si>
    <t>1822,79
______
189,28</t>
  </si>
  <si>
    <t>Устройство пароизоляции: оклеечной в один слой;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102%=120%*0.85 от ФОТ; (7389,62 руб.)
СП 52%=65%*0.8 от ФОТ; (3767,26 руб.)</t>
  </si>
  <si>
    <t>ФЕР12-01-015-01
Приказ Минстроя РФ от 30.01.14 №31/пр</t>
  </si>
  <si>
    <t>10,833
3,611+7,222</t>
  </si>
  <si>
    <t>-7,222
-Ф22.р1</t>
  </si>
  <si>
    <t>8,14
______
3,42</t>
  </si>
  <si>
    <t>4,6
______
1,932</t>
  </si>
  <si>
    <t>1193,62
______
718,78</t>
  </si>
  <si>
    <t>71,02
______
26,13</t>
  </si>
  <si>
    <t>2344,59
______
36,52</t>
  </si>
  <si>
    <t>Устройство стяжек: на каждые 5 мм изменения толщины стяжки добавлять или исключать к расценке 11-01-011-01 - Выравнивающая стяжка по уклону 20...100 мм; 100 м2 стяжки
_______________
(Добавить до толщины 60 мм ПЗ=8 (ОЗП=8; ЭМ=8 к расх.; ЗПМ=8; МАТ=8 к расх.; ТЗ=8; ТЗМ=8);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(1840,62 руб.)
СП 60%=75%*0.8 от ФОТ; (1051,78 руб.)</t>
  </si>
  <si>
    <t>-3,611
-Ф23.р1</t>
  </si>
  <si>
    <t>1,77
177 / 100</t>
  </si>
  <si>
    <t>По перекрытиям</t>
  </si>
  <si>
    <t>ФЕР08-01-003-07
1 зона. 4 кв 2015. Индексы НСО к ФЕР в ред 2014 с изм №1,2 (пр 899)
ОЗП=15,9896
ЭМ=5,8139
МАТ=14,6285</t>
  </si>
  <si>
    <t>1217,65
______
231,85</t>
  </si>
  <si>
    <t>0,188
18,8 / 100</t>
  </si>
  <si>
    <t>Гидроизоляция боковая обмазочная битумная в 2 слоя по выровненной поверхности бутовой кладки, кирпичу, бетону;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(724,84 руб.)
СП 64%=80%*0.8 от ФОТ; (446,05 руб.)</t>
  </si>
  <si>
    <t>ФЕР08-01-003-07
Приказ Минстроя РФ от 30.01.14 №31/пр</t>
  </si>
  <si>
    <t>По стенам УП1 и Ум1</t>
  </si>
  <si>
    <t>0,7926
0,5284+0,2642</t>
  </si>
  <si>
    <t>-0,2642
-Ф19.р1</t>
  </si>
  <si>
    <t>0,3
______
0,13</t>
  </si>
  <si>
    <t>43,66
______
26,29</t>
  </si>
  <si>
    <t>Устройство стяжек: на каждые 5 мм изменения толщины стяжки добавлять или исключать к расценке 11-01-011-01 - до 30 мм; 100 м2 стяжки
_______________
(Добавить до толщины 30 мм ПЗ=2 (ОЗП=2; ЭМ=2 к расх.; ЗПМ=2; МАТ=2 к расх.; ТЗ=2; ТЗМ=2);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(67,33 руб.)
СП 60%=75%*0.8 от ФОТ; (38,47 руб.)</t>
  </si>
  <si>
    <t>-0,5284
-Ф18.р1</t>
  </si>
  <si>
    <t>11,77
______
0,38</t>
  </si>
  <si>
    <t>126,04
______
79,51</t>
  </si>
  <si>
    <t>Устройство стяжек: цементных толщиной 20 мм - Защитная стяжка; 100 м2 стяжки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(1652,88 руб.)
СП 60%=75%*0.8 от ФОТ; (944,5 руб.)</t>
  </si>
  <si>
    <t>2,71
______
0,03</t>
  </si>
  <si>
    <t>10,465
______
0,115</t>
  </si>
  <si>
    <t>136,52
______
6,26</t>
  </si>
  <si>
    <t>ФЕР11-01-004-06
1 зона. 4 кв 2015. Индексы НСО к ФЕР в ред 2014 с изм №1,2 (пр 899)
ОЗП=15,9914
ЭМ=5,4567
ЗПМ=15,5703
МАТ=11,8453</t>
  </si>
  <si>
    <t>96,6
______
1,55</t>
  </si>
  <si>
    <t>367
______
114,48</t>
  </si>
  <si>
    <t>Устройство гидроизоляции обмазочной: на каждый последующий слой толщиной 1 мм добавлять к расценке 11-01-004-05 - 2 слоя;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(504,44 руб.)
СП 60%=75%*0.8 от ФОТ; (288,25 руб.)</t>
  </si>
  <si>
    <t>ФЕР11-01-004-06
Приказ Минстроя РФ от 30.01.14 №31/пр</t>
  </si>
  <si>
    <t>8,03
______
0,05</t>
  </si>
  <si>
    <t>31,0155
______
0,207</t>
  </si>
  <si>
    <t>259,24
______
11,27</t>
  </si>
  <si>
    <t>ФЕР11-01-004-05
1 зона. 4 кв 2015. Индексы НСО к ФЕР в ред 2014 с изм №1,2 (пр 899)
ОЗП=15,9909
ЭМ=5,3538
ЗПМ=15,572
МАТ=9,0586</t>
  </si>
  <si>
    <t>186,96
______
2,79</t>
  </si>
  <si>
    <t>1218,88
______
339,31</t>
  </si>
  <si>
    <t>Устройство гидроизоляции обмазочной: в один слой толщиной 2 мм;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(1487,39 руб.)
СП 60%=75%*0.8 от ФОТ; (849,94 руб.)</t>
  </si>
  <si>
    <t>ФЕР11-01-004-05
Приказ Минстроя РФ от 30.01.14 №31/пр</t>
  </si>
  <si>
    <t>-0,5284
-Ф17.р1</t>
  </si>
  <si>
    <t>0,259
25,9 / 100</t>
  </si>
  <si>
    <t>Устройство стяжек: цементных толщиной 20 мм - Выравнивающая стяжка; 100 м2 стяжки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105%=123%*0.85 от ФОТ; (1652,88 руб.)
СП 60%=75%*0.8 от ФОТ; (944,5 руб.)</t>
  </si>
  <si>
    <t>По днищу УП1 и Ум1</t>
  </si>
  <si>
    <t>Раздел 6. Гидроизоляционные работы</t>
  </si>
  <si>
    <t>119,72
______
14,08</t>
  </si>
  <si>
    <t>Итого по разделу 5 Район камеры ТК 0804в</t>
  </si>
  <si>
    <t>14576,75
______
2956,78</t>
  </si>
  <si>
    <t>11,52
______
0,01</t>
  </si>
  <si>
    <t>248,193
______
0,1725</t>
  </si>
  <si>
    <t>17,2
______
1,68</t>
  </si>
  <si>
    <t>ФЕР06-01-015-07
1 зона. 4 кв 2015. Индексы НСО к ФЕР в ред 2014 с изм №1,2 (пр 899)
ОЗП=15,9878
ЭМ=9,1814
ЗПМ=15,532
МАТ=5,6089</t>
  </si>
  <si>
    <t>40,37
______
2,33</t>
  </si>
  <si>
    <t>9091,48
______
2251,11</t>
  </si>
  <si>
    <t>0,0464
16*2,9/1000</t>
  </si>
  <si>
    <t>Установка закладных деталей весом: до 4 кг; 1 т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(1487,75 руб.)
СП 52%=65%*0.8 от ФОТ; (869,25 руб.)</t>
  </si>
  <si>
    <t>ФЕР06-01-015-07
Приказ Минстроя РФ от 30.01.14 №31/пр</t>
  </si>
  <si>
    <t>ФССЦ-204-0051
Надбавки к ценам заготовок за сборку и сварку каркасов и сеток пространственных, диаметром 16-18 мм
МАТ=4,7307</t>
  </si>
  <si>
    <t>Надбавки к ценам заготовок за сборку и сварку каркасов и сеток: пространственных, диаметром 16-18 мм; т</t>
  </si>
  <si>
    <t>ФССЦ-204-0051
Приказ Минстроя России от 12.11.14 №703/пр</t>
  </si>
  <si>
    <t>ФССЦ-204-0047
Надбавки к ценам заготовок за сборку и сварку каркасов и сеток пространственных, диаметром 8 мм
МАТ=4,7313</t>
  </si>
  <si>
    <t>Надбавки к ценам заготовок за сборку и сварку каркасов и сеток: пространственных, диаметром 8 мм; т</t>
  </si>
  <si>
    <t>ФССЦ-204-0047
Приказ Минстроя России от 12.11.14 №703/пр</t>
  </si>
  <si>
    <t>ФССЦ-204-0024
Горячекатаная арматурная сталь периодического профиля класса А-III, диаметром 16-18 мм
МАТ=3,2603</t>
  </si>
  <si>
    <t>0,5695
569,52/1000</t>
  </si>
  <si>
    <t>Горячекатаная арматурная сталь периодического профиля класса: А-III, диаметром 16-18 мм; т</t>
  </si>
  <si>
    <t>ФССЦ-204-0024
Приказ Минстроя России от 12.11.14 №703/пр</t>
  </si>
  <si>
    <t>ФССЦ-204-0002
Горячекатаная арматурная сталь гладкая класса А-I, диаметром 8 мм
МАТ=3,9719</t>
  </si>
  <si>
    <t>0,0104
10,35/1000</t>
  </si>
  <si>
    <t>Горячекатаная арматурная сталь гладкая класса А-I, диаметром: 8 мм; т</t>
  </si>
  <si>
    <t>ФССЦ-204-0002
Приказ Минстроя России от 12.11.14 №703/пр</t>
  </si>
  <si>
    <t>ФССЦ-204-0100
Горячекатаная арматурная сталь класса А-I, А-II, А-III
МАТ=4,3885</t>
  </si>
  <si>
    <t>-0,3672
-Ф16.р1</t>
  </si>
  <si>
    <t>Горячекатаная арматурная сталь класса: А-I, А-II, А-III; т</t>
  </si>
  <si>
    <t>ФССЦ-204-0100
Приказ Минстроя России от 12.11.14 №703/пр</t>
  </si>
  <si>
    <t>ФССЦ-401-0086
Бетон тяжелый, крупность заполнителя 10 мм, класс В15 (М200)
МАТ=4,891</t>
  </si>
  <si>
    <t>4,3848
4,32*1,015</t>
  </si>
  <si>
    <t>Бетон тяжелый, крупность заполнителя: 10 мм, класс В15 (М200), W4; м3
_______________
(Добавить на W4 (МАТ=(МАТ+594,36*2*0,01)-МАТ))</t>
  </si>
  <si>
    <t>ФССЦ-401-0086
Приказ Минстроя России от 12.11.14 №703/пр</t>
  </si>
  <si>
    <t>ФССЦ-401-0088
Бетон тяжелый, крупность заполнителя 10 мм, класс В22,5 (М300)
МАТ=4,7878</t>
  </si>
  <si>
    <t>-3,948
-Ф16.р2</t>
  </si>
  <si>
    <t>Бетон тяжелый, крупность заполнителя: 10 мм, класс В22,5 (М300); м3</t>
  </si>
  <si>
    <t>ФССЦ-401-0088
Приказ Минстроя России от 12.11.14 №703/пр</t>
  </si>
  <si>
    <t>43,29
______
0,53</t>
  </si>
  <si>
    <t>1002,0525
______
12,259</t>
  </si>
  <si>
    <t>930,74
______
111,32</t>
  </si>
  <si>
    <t>ФЕР07-06-002-03
1 зона. 4 кв 2015. Индексы НСО к ФЕР в ред 2014 с изм №1,2 (пр 899)
ОЗП=15,988
ЭМ=7,4362
ЗПМ=15,5703
МАТ=4,645</t>
  </si>
  <si>
    <t>2897,29
______
165,5</t>
  </si>
  <si>
    <t>129510,69
______
9198,84</t>
  </si>
  <si>
    <t>0,0432
4,32 / 100</t>
  </si>
  <si>
    <t>Устройство неподвижных щитовых опор: из монолитного железобетона; 100 м3 бетонных и железобетонных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(7175,92 руб.)
СП 68%=85%*0.8 от ФОТ; (4396,06 руб.)</t>
  </si>
  <si>
    <t>ФЕР07-06-002-03
Приказ Минстроя РФ от 30.01.14 №31/пр</t>
  </si>
  <si>
    <t>-0,2856
-Ф15.р1</t>
  </si>
  <si>
    <t>0,58
______
0,06</t>
  </si>
  <si>
    <t>40,86
______
12,18</t>
  </si>
  <si>
    <t>0,0028
0,28 / 100</t>
  </si>
  <si>
    <t>Устройство бетонной подготовки; 100 м3 бетона, бутобетона и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(75,17 руб.)
СП 52%=65%*0.8 от ФОТ; (43,92 руб.)</t>
  </si>
  <si>
    <t>Неподвижная опора Н1 (врем)</t>
  </si>
  <si>
    <t>ФССЦ-403-3120
Плиты железобетонные покрытий, перекрытий и днищ
МАТ=7,5559</t>
  </si>
  <si>
    <t>2,6
10*0,26</t>
  </si>
  <si>
    <t>Плиты железобетонные: покрытий, перекрытий и днищ; м3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</t>
  </si>
  <si>
    <t>ФССЦ-403-3120
Приказ Минстроя России от 12.11.14 №703/пр</t>
  </si>
  <si>
    <t>13,78
______
6,7</t>
  </si>
  <si>
    <t>137,816
______
66,999</t>
  </si>
  <si>
    <t>5043,27
______
1408,31</t>
  </si>
  <si>
    <t>ФЕР07-06-002-07
1 зона. 4 кв 2015. Индексы НСО к ФЕР в ред 2014 с изм №1,2 (пр 899)
ОЗП=15,9882
ЭМ=7,769
ЗПМ=15,5703
МАТ=4,9468</t>
  </si>
  <si>
    <t>6491,53
______
904,49</t>
  </si>
  <si>
    <t>8034,82
______
1295,48</t>
  </si>
  <si>
    <t>0,1
10 / 100</t>
  </si>
  <si>
    <t>Устройство плит перекрытий каналов площадью: до 5 м2;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(3862,29 руб.)
СП 68%=85%*0.8 от ФОТ; (2366,09 руб.)</t>
  </si>
  <si>
    <t>ФЕР07-06-002-07
Приказ Минстроя РФ от 30.01.14 №31/пр</t>
  </si>
  <si>
    <t>0,4009
(1,75+0,76)*159,72/1000</t>
  </si>
  <si>
    <t>ФССЦ-204-0023
Горячекатаная арматурная сталь периодического профиля класса А-III, диаметром 14 мм
МАТ=3,4361</t>
  </si>
  <si>
    <t>0,2991
(1,75+0,76)*119,16/1000</t>
  </si>
  <si>
    <t>Горячекатаная арматурная сталь периодического профиля класса: А-III, диаметром 14 мм; т</t>
  </si>
  <si>
    <t>ФССЦ-204-0023
Приказ Минстроя России от 12.11.14 №703/пр</t>
  </si>
  <si>
    <t>0,0248
(1,75+0,76)*9,9/1000</t>
  </si>
  <si>
    <t>ФССЦ-401-0066
Бетон тяжелый, крупность заполнителя 20 мм, класс В15 (М200)
МАТ=5,1303</t>
  </si>
  <si>
    <t>Бетон тяжелый, крупность заполнителя: 20 мм, класс В15 (М200), W4; м3
_______________
(Добавить на W4 (МАТ=(МАТ+594,36*2*0,01)-МАТ))</t>
  </si>
  <si>
    <t>ФССЦ-401-0066
Приказ Минстроя России от 12.11.14 №703/пр</t>
  </si>
  <si>
    <t>Бетон тяжелый, крупность заполнителя: 20 мм, класс В15 (М200); м3</t>
  </si>
  <si>
    <t>657,8
______
83,467</t>
  </si>
  <si>
    <t>ФЕР06-01-046-01
1 зона. 4 кв 2015. Индексы НСО к ФЕР в ред 2014 с изм №1,2 (пр 899)
ОЗП=15,9847
ЭМ=9,57
ЗПМ=15,5703
МАТ=4,745</t>
  </si>
  <si>
    <t>10144,37
______
1126,8</t>
  </si>
  <si>
    <t>154280,69
______
5611,03</t>
  </si>
  <si>
    <t>ФЕР06-01-046-01
Приказ Минстроя России от 12.11.14 №703/пр</t>
  </si>
  <si>
    <t>9,32
______
1,62</t>
  </si>
  <si>
    <t>323,7204
______
56,35</t>
  </si>
  <si>
    <t>1567,13
______
339,06</t>
  </si>
  <si>
    <t>ФЕР07-06-001-03
1 зона. 4 кв 2015. Индексы НСО к ФЕР в ред 2014 с изм №1,2 (пр 899)
ОЗП=15,9855
ЭМ=7,231
ЗПМ=15,5679
МАТ=8,0307</t>
  </si>
  <si>
    <t>7525,09
______
756,22</t>
  </si>
  <si>
    <t>10428,86
______
2903,77</t>
  </si>
  <si>
    <t>0,0288
(4*0,72) / 100</t>
  </si>
  <si>
    <t>Устройство непроходных каналов: двухъячейковых, собираемых из верхних и нижних лотковых элементов - Демонтаж; 100 м3 сборных конструкций
_______________
(МДС36 п.3.3.1. Демонтаж (разборка) сборных бетонных и железобетонных конструкций 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(1860,25 руб.)
СП 68%=85%*0.8 от ФОТ; (1139,61 руб.)</t>
  </si>
  <si>
    <t>ФЕР07-06-001-03
Приказ Минстроя РФ от 30.01.14 №31/пр</t>
  </si>
  <si>
    <t>Демонтажные работы</t>
  </si>
  <si>
    <t>Раздел 5. Район камеры ТК 0804в</t>
  </si>
  <si>
    <t>33,98
______
3,73</t>
  </si>
  <si>
    <t>Итого по разделу 4 Камеры ТК 0804а, ТК0804б</t>
  </si>
  <si>
    <t>4044,89
______
785,14</t>
  </si>
  <si>
    <t>16,21
0,42*2*19,3</t>
  </si>
  <si>
    <t>Грунт-эмаль ИЗОЛЭП-mastic, расход 0,42кг/м2. Стоимость ведро 26 кг - 9100 руб с НДС; кг</t>
  </si>
  <si>
    <t>Прайс-лист ООО "ВМП-Сибирь", I квартал 2016г</t>
  </si>
  <si>
    <t>ФССЦ-113-0122
Отвердитель № 1
МАТ=1,9372</t>
  </si>
  <si>
    <t>-0,0001
-Ф12.р1</t>
  </si>
  <si>
    <t>Отвердитель: № 1; т</t>
  </si>
  <si>
    <t>ФССЦ-113-0122
Приказ Минстроя России от 12.11.14 №703/пр</t>
  </si>
  <si>
    <t>ФССЦ-113-0211
Эмаль эпоксидная ЭП-140 защитная
МАТ=1,764</t>
  </si>
  <si>
    <t>-0,0029
-Ф12.р2</t>
  </si>
  <si>
    <t>Эмаль эпоксидная: ЭП-140 защитная; т</t>
  </si>
  <si>
    <t>ФССЦ-113-0211
Приказ Минстроя России от 12.11.14 №703/пр</t>
  </si>
  <si>
    <t>2,852
______
0,0115</t>
  </si>
  <si>
    <t>12,54
______
0,35</t>
  </si>
  <si>
    <t>ФЕР13-03-004-14
1 зона. 4 кв 2015. Индексы НСО к ФЕР в ред 2014 с изм №1,2 (пр 899)
ОЗП=15,9902
ЭМ=5,9925
ЗПМ=15,7
МАТ=1,86</t>
  </si>
  <si>
    <t>10,84
______
0,12</t>
  </si>
  <si>
    <t>1214,96
______
25,86</t>
  </si>
  <si>
    <t>0,193
19,3 / 100</t>
  </si>
  <si>
    <t>Окраска металлических огрунтованных поверхностей: эмалью ЭП-140; 100 м2 окрашиваемой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(61,73 руб.)
СП 56%=70%*0.8 от ФОТ; (44,9 руб.)</t>
  </si>
  <si>
    <t>ФЕР13-03-004-14
Приказ Минстроя РФ от 30.01.14 №31/пр</t>
  </si>
  <si>
    <t>Антикоррозийная защита</t>
  </si>
  <si>
    <t>Люк комбинированный тяжелый шарнирный с запорным устройством ГОСТ 3634-99, Н=110мм, Р=250КН (Техническое задание); шт</t>
  </si>
  <si>
    <t>Заявочная компания 2017 года (Заказ № ZПП_031511)
*</t>
  </si>
  <si>
    <t>ФССЦ-101-2536
Люки чугунные тяжелые
МАТ=7,7528</t>
  </si>
  <si>
    <t>-8
-Ф26.р1</t>
  </si>
  <si>
    <t>Люки чугунные: тяжелые; шт.</t>
  </si>
  <si>
    <t>ФССЦ-101-2536
Приказ Минстроя России от 12.11.14 №703/пр</t>
  </si>
  <si>
    <t>ФЕР23-04-011-01
1 зона. 4 кв 2015. Индексы НСО к ФЕР в ред 2014 с изм №1,2 (пр 899)
ОЗП=15,9823
ЭМ=11,2491
МАТ=7,7501</t>
  </si>
  <si>
    <t>590,08
______
13,02</t>
  </si>
  <si>
    <t>Установка люка; 1 шт.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(1847,57 руб.)
СП 71%=89%*0.8 от ФОТ; (1181,78 руб.)</t>
  </si>
  <si>
    <t>ФЕР23-04-011-01
Приказ Минстроя РФ от 30.01.14 №31/пр</t>
  </si>
  <si>
    <t>ФССЦ-201-0650
Ограждения лестничных проемов, лестничные марши, пожарные лестницы
МАТ=6,4397</t>
  </si>
  <si>
    <t>Ограждения лестничных проемов, лестничные марши, пожарные лестницы; т</t>
  </si>
  <si>
    <t>ФССЦ-201-0650
Приказ Минстроя России от 12.11.14 №703/пр</t>
  </si>
  <si>
    <t>21,38
______
3,73</t>
  </si>
  <si>
    <t>37,2255
______
6,486</t>
  </si>
  <si>
    <t>3401,07
______
784,79</t>
  </si>
  <si>
    <t>ФЕР09-03-029-01
1 зона. 4 кв 2015. Индексы НСО к ФЕР в ред 2014 с изм №1,2 (пр 899)
ОЗП=15,9882
ЭМ=7,4416
ЗПМ=15,5811
МАТ=4,4265</t>
  </si>
  <si>
    <t>795,67
______
87,69</t>
  </si>
  <si>
    <t>1234,1
______
349,92</t>
  </si>
  <si>
    <t>0,5744
8*0,0718</t>
  </si>
  <si>
    <t>Монтаж лестниц прямолинейных и криволинейных, пожарных с ограждением; 1 т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(3078,72 руб.)
СП 68%=85%*0.8 от ФОТ; (2718,87 руб.)</t>
  </si>
  <si>
    <t>ФЕР09-03-029-01
Приказ Минстроя РФ от 30.01.14 №31/пр</t>
  </si>
  <si>
    <t>Раздел 4. Камеры ТК 0804а, ТК0804б</t>
  </si>
  <si>
    <t>9,12
______
1,76</t>
  </si>
  <si>
    <t>Итого по разделу 3 Опорные конструкции возле камера ТК 0804б</t>
  </si>
  <si>
    <t>1460,85
______
338,26</t>
  </si>
  <si>
    <t>Блок фундаментный ФБС12.4.3-Т, ГОСТ 12579-78; шт</t>
  </si>
  <si>
    <t>60,766
______
20,1595</t>
  </si>
  <si>
    <t>984,91
______
211,88</t>
  </si>
  <si>
    <t>ФЕР07-05-001-01
1 зона. 4 кв 2015. Индексы НСО к ФЕР в ред 2014 с изм №1,2 (пр 899)
ОЗП=15,9874
ЭМ=8,2251
ЗПМ=15,57
МАТ=5,3996</t>
  </si>
  <si>
    <t>2394,9
______
272,16</t>
  </si>
  <si>
    <t>3795,75
______
531,09</t>
  </si>
  <si>
    <t>0,05
5 / 100</t>
  </si>
  <si>
    <t>Установка блоков стен подвалов массой: до 0,5 т;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132%=155%*0.85 от ФОТ; (840,07 руб.)
СП 80%=100%*0.8 от ФОТ; (509,14 руб.)</t>
  </si>
  <si>
    <t>ФЕР07-05-001-01
Приказ Минстроя РФ от 30.01.14 №31/пр</t>
  </si>
  <si>
    <t>-0,4284
-Ф11.р1</t>
  </si>
  <si>
    <t>0,87
______
0,09</t>
  </si>
  <si>
    <t>61,29
______
18,27</t>
  </si>
  <si>
    <t>0,0042
0,42 / 100</t>
  </si>
  <si>
    <t>Устройство бетонной подготовки; 100 м3 бетона, бутобетона и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(112,75 руб.)
СП 52%=65%*0.8 от ФОТ; (65,87 руб.)</t>
  </si>
  <si>
    <t>-2,364
-Ф10.р1</t>
  </si>
  <si>
    <t>5,21
______
0,66</t>
  </si>
  <si>
    <t>414,65
______
108,11</t>
  </si>
  <si>
    <t>Устройство основания под фундаменты: песчаного; 1 м3 основания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(819,78 руб.)
СП 64%=80%*0.8 от ФОТ; (504,48 руб.)</t>
  </si>
  <si>
    <t>Раздел 3. Опорные конструкции возле камера ТК 0804б</t>
  </si>
  <si>
    <t>186,07
______
29,68</t>
  </si>
  <si>
    <t>Итого по разделу 2 Канал</t>
  </si>
  <si>
    <t>28567,63
______
6220,63</t>
  </si>
  <si>
    <t>Плита перекрытия ПТ 75.60.8-9, ГОСТ 13015-2012. СЕРИЯ 3.006.1-8, 740х580х80мм; шт</t>
  </si>
  <si>
    <t>Плита перекрытия ПТ 75.180.14-9, ГОСТ 13015-2012. СЕРИЯ 3.006.1-8, 740х1780х140мм; шт</t>
  </si>
  <si>
    <t>Плита перекрытия ПТ 75.120.12-9, ГОСТ 13015-2012. СЕРИЯ 3.006.1-8, 740х1180х120мм; шт</t>
  </si>
  <si>
    <t>9,65
______
4,69</t>
  </si>
  <si>
    <t>3530,29
______
985,82</t>
  </si>
  <si>
    <t>0,07
(1+6) / 100</t>
  </si>
  <si>
    <t>1,24
______
0,61</t>
  </si>
  <si>
    <t>123,7745
______
61,1455</t>
  </si>
  <si>
    <t>460,27
______
128,53</t>
  </si>
  <si>
    <t>ФЕР07-06-002-06
1 зона. 4 кв 2015. Индексы НСО к ФЕР в ред 2014 с изм №1,2 (пр 899)
ОЗП=15,9883
ЭМ=7,769
ЗПМ=15,5702
МАТ=4,947</t>
  </si>
  <si>
    <t>5924,39
______
825,47</t>
  </si>
  <si>
    <t>7214,19
______
1163,48</t>
  </si>
  <si>
    <t>Устройство плит перекрытий каналов площадью: до 1 м2;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(349,15 руб.)
СП 68%=85%*0.8 от ФОТ; (213,89 руб.)</t>
  </si>
  <si>
    <t>ФЕР07-06-002-06
Приказ Минстроя РФ от 30.01.14 №31/пр</t>
  </si>
  <si>
    <t>1,06
______
0,01</t>
  </si>
  <si>
    <t>105,6735
______
1,0235</t>
  </si>
  <si>
    <t>7,94
______
2,15</t>
  </si>
  <si>
    <t>ФЕР07-06-002-05
1 зона. 4 кв 2015. Индексы НСО к ФЕР в ред 2014 с изм №1,2 (пр 899)
ОЗП=15,9882
ЭМ=6,9293
ЗПМ=15,564
МАТ=4,9466</t>
  </si>
  <si>
    <t>114,62
______
13,82</t>
  </si>
  <si>
    <t>1175,99
______
993,34</t>
  </si>
  <si>
    <t>Устройство плит перекрытий каналов площадью: до 0,5 м2;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(178,68 руб.)
СП 68%=85%*0.8 от ФОТ; (109,46 руб.)</t>
  </si>
  <si>
    <t>ФЕР07-06-002-05
Приказ Минстроя РФ от 30.01.14 №31/пр</t>
  </si>
  <si>
    <t>0,3839
383,94/1000</t>
  </si>
  <si>
    <t>0,4961
496,08/1000</t>
  </si>
  <si>
    <t>0,0262
26,18/1000</t>
  </si>
  <si>
    <t>-0,7021
-Ф9.р1</t>
  </si>
  <si>
    <t>-6,039
-Ф9.р2</t>
  </si>
  <si>
    <t>39,14
______
4,97</t>
  </si>
  <si>
    <t>5776,36
______
1043,91</t>
  </si>
  <si>
    <t>0,0595
5,95 / 100</t>
  </si>
  <si>
    <t>Устройство стен, днищ и перекрытий тоннелей и проходных каналов при отношении высоты к ширине: до 1 и толщине стен до 300 мм; 100 м3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(5678,65 руб.)
СП 52%=65%*0.8 от ФОТ; (3317,87 руб.)</t>
  </si>
  <si>
    <t>-1,04
-Ф8.р1</t>
  </si>
  <si>
    <t>2,11
______
0,21</t>
  </si>
  <si>
    <t>148,84
______
44,38</t>
  </si>
  <si>
    <t>0,0102
1,02 / 100</t>
  </si>
  <si>
    <t>Устройство бетонной подготовки; 100 м3 бетона, бутобетона и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(273,83 руб.)
СП 52%=65%*0.8 от ФОТ; (159,99 руб.)</t>
  </si>
  <si>
    <t>Угол поворота УП1</t>
  </si>
  <si>
    <t>Плита перекрытия ПТ 75.180.20-15, ГОСТ 13015-2012. СЕРИЯ 3.006.1-8, 740х1780х200мм; шт</t>
  </si>
  <si>
    <t>2,76
______
1,34</t>
  </si>
  <si>
    <t>1008,65
______
281,66</t>
  </si>
  <si>
    <t>0,02
2 / 100</t>
  </si>
  <si>
    <t>Устройство плит перекрытий каналов площадью: до 5 м2;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(772,46 руб.)
СП 68%=85%*0.8 от ФОТ; (473,22 руб.)</t>
  </si>
  <si>
    <t>0,0719
0,45*159,72/1000</t>
  </si>
  <si>
    <t>0,0536
0,45*119,16/1000</t>
  </si>
  <si>
    <t>0,0045
0,45*9,9/1000</t>
  </si>
  <si>
    <t>-0,1239
-Ф7.р1</t>
  </si>
  <si>
    <t>-1,066
-Ф7.р2</t>
  </si>
  <si>
    <t>6,91
______
0,88</t>
  </si>
  <si>
    <t>1019,36
______
184,22</t>
  </si>
  <si>
    <t>0,0105
(0,45*2,33) / 100</t>
  </si>
  <si>
    <t>Устройство стен, днищ и перекрытий тоннелей и проходных каналов при отношении высоты к ширине: до 1 и толщине стен до 300 мм; 100 м3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(1002,11 руб.)
СП 52%=65%*0.8 от ФОТ; (585,5 руб.)</t>
  </si>
  <si>
    <t>-0,2448
-Ф6.р1</t>
  </si>
  <si>
    <t>0,5
______
0,05</t>
  </si>
  <si>
    <t>35,02
______
10,44</t>
  </si>
  <si>
    <t>0,0024
(0,45*0,53) / 100</t>
  </si>
  <si>
    <t>Устройство бетонной подготовки; 100 м3 бетона, бутобетона и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(64,43 руб.)
СП 52%=65%*0.8 от ФОТ; (37,64 руб.)</t>
  </si>
  <si>
    <t>Участок монолитный Ум1</t>
  </si>
  <si>
    <t>4,09
______
0,02</t>
  </si>
  <si>
    <t>127,857
______
0,7475</t>
  </si>
  <si>
    <t>53,92
______
5,03</t>
  </si>
  <si>
    <t>ФЕР08-02-016-02
1 зона. 4 кв 2015. Индексы НСО к ФЕР в ред 2014 с изм №1,2 (пр 899)
ОЗП=15,9846
ЭМ=9,2599
ЗПМ=15,5615
МАТ=4,6892</t>
  </si>
  <si>
    <t>181,95
______
10,1</t>
  </si>
  <si>
    <t>6418,86
______
1090,63</t>
  </si>
  <si>
    <t>0,032
3,2 / 100</t>
  </si>
  <si>
    <t>Кладка прижимных неармированных стенок в 1/4 кирпича; 100 м2 стенки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(585,41 руб.)
СП 64%=80%*0.8 от ФОТ; (360,25 руб.)</t>
  </si>
  <si>
    <t>ФЕР08-02-016-02
Приказ Минстроя РФ от 30.01.14 №31/пр</t>
  </si>
  <si>
    <t>ФССЦ-101-1746
Рубероид кровельный с мелкой посыпкой РМ-350
МАТ=3,2546</t>
  </si>
  <si>
    <t>7,44
4,14+1,65*2</t>
  </si>
  <si>
    <t>Рубероид кровельный с мелкой посыпкой РМ-350; м2</t>
  </si>
  <si>
    <t>ФССЦ-101-1746
Приказ Минстроя России от 12.11.14 №703/пр</t>
  </si>
  <si>
    <t>-1,65
-Ф5.р1</t>
  </si>
  <si>
    <t>6,85
______
0,54</t>
  </si>
  <si>
    <t>0,015
1,5 / 100</t>
  </si>
  <si>
    <t>Устройство пароизоляции: на каждый последующий слой добавлять к расценке 12-01-015-01;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102%=120%*0.85 от ФОТ; (30,72 руб.)
СП 52%=65%*0.8 от ФОТ; (15,66 руб.)</t>
  </si>
  <si>
    <t>-1,65
-Ф4.р1</t>
  </si>
  <si>
    <t>7,86
______
0,65</t>
  </si>
  <si>
    <t>Устройство пароизоляции: оклеечной в один слой;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102%=120%*0.85 от ФОТ; (46,96 руб.)
СП 52%=65%*0.8 от ФОТ; (23,94 руб.)</t>
  </si>
  <si>
    <t>ФССЦ-101-1742
Толь с крупнозернистой посыпкой гидроизоляционный марки ТГ-350
МАТ=3,7408</t>
  </si>
  <si>
    <t>-4,14
-Ф3.р1</t>
  </si>
  <si>
    <t>Толь с крупнозернистой посыпкой гидроизоляционный марки ТГ-350; м2</t>
  </si>
  <si>
    <t>ФССЦ-101-1742
Приказ Минстроя России от 12.11.14 №703/пр</t>
  </si>
  <si>
    <t>ФЕР08-01-003-05
1 зона. 4 кв 2015. Индексы НСО к ФЕР в ред 2014 с изм №1,2 (пр 899)
ОЗП=15,9894
ЭМ=6,371
МАТ=9,5313</t>
  </si>
  <si>
    <t>3580,07
______
511,83</t>
  </si>
  <si>
    <t>0,018
1,8 / 100</t>
  </si>
  <si>
    <t>Гидроизоляция стен, фундаментов: боковая оклеечная по выровненной поверхности бутовой кладки, кирпичу и бетону в 2 слоя; 100 м2 изолируемой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(153,2 руб.)
СП 64%=80%*0.8 от ФОТ; (94,28 руб.)</t>
  </si>
  <si>
    <t>ФЕР08-01-003-05
Приказ Минстроя РФ от 30.01.14 №31/пр</t>
  </si>
  <si>
    <t>9,56
______
0,02</t>
  </si>
  <si>
    <t>75,302
______
0,184</t>
  </si>
  <si>
    <t>248,12
______
4,91</t>
  </si>
  <si>
    <t>ФЕР06-01-018-01
1 зона. 4 кв 2015. Индексы НСО к ФЕР в ред 2014 с изм №1,2 (пр 899)
ОЗП=15,9848
ЭМ=5,1058
ЗПМ=15,5694
МАТ=7,1174</t>
  </si>
  <si>
    <t>382,64
______
2,48</t>
  </si>
  <si>
    <t>2559,13
______
650,61</t>
  </si>
  <si>
    <t>0,127
12,7 / 100</t>
  </si>
  <si>
    <t>Устройство деформационного осадочного шва фундаментов под оборудование с заполнением битумом при толщине шва 25 мм, глубине 20 см; 100 м шва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(1179,87 руб.)
СП 52%=65%*0.8 от ФОТ; (689,36 руб.)</t>
  </si>
  <si>
    <t>ФЕР06-01-018-01
Приказ Минстроя РФ от 30.01.14 №31/пр</t>
  </si>
  <si>
    <t>Деформационные швы</t>
  </si>
  <si>
    <t>ФССЦ-402-0002
Раствор готовый кладочный цементный марки 50
МАТ=4,9469</t>
  </si>
  <si>
    <t>0,5405
0,235*2,3</t>
  </si>
  <si>
    <t>Раствор готовый кладочный цементный марки: 50; м3</t>
  </si>
  <si>
    <t>ФССЦ-402-0002
Приказ Минстроя России от 12.11.14 №703/пр</t>
  </si>
  <si>
    <t>Лоток ЛК 75.150.90-9, ГОСТ 13015-2012. СЕРИЯ 3.006.1-8, 740х1480х880мм; шт</t>
  </si>
  <si>
    <t>Лоток ЛК 300.150.90-9, ГОСТ 13015-2012. СЕРИЯ 3.006.1-8, 2990х1480х880мм; шт</t>
  </si>
  <si>
    <t>ФССЦ-201-0775
Конструктивные элементы вспомогательного назначения с преобладанием профильного проката без отверстий и сборосварочных операций
МАТ=5,358</t>
  </si>
  <si>
    <t>0,3224
124*2,6/1000</t>
  </si>
  <si>
    <t>Конструктивные элементы вспомогательного назначения: с преобладанием профильного проката без отверстий и сборосварочных операций; т</t>
  </si>
  <si>
    <t>ФССЦ-201-0775
Приказ Минстроя России от 12.11.14 №703/пр</t>
  </si>
  <si>
    <t>-0,094
-Ф2.р1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</si>
  <si>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сварке; т</t>
  </si>
  <si>
    <t>ФССЦ-201-0777
Приказ Минстроя России от 12.11.14 №703/пр</t>
  </si>
  <si>
    <t>95,09
______
16,55</t>
  </si>
  <si>
    <t>404,6505
______
70,4375</t>
  </si>
  <si>
    <t>15984,1
______
3458,26</t>
  </si>
  <si>
    <t>9406,37
______
945,28</t>
  </si>
  <si>
    <t>23766,4
______
3629,71</t>
  </si>
  <si>
    <t>0,235
(22*1+6*0,25) / 100</t>
  </si>
  <si>
    <t>Устройство непроходных каналов: двухъячейковых, собираемых из верхних и нижних лотковых элементов; 100 м3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(18973,9 руб.)
СП 68%=85%*0.8 от ФОТ; (11623,65 руб.)</t>
  </si>
  <si>
    <t>4,36
______
0,01</t>
  </si>
  <si>
    <t>72,703
______
0,1725</t>
  </si>
  <si>
    <t>22,24
______
2,18</t>
  </si>
  <si>
    <t>ФЕР06-01-015-08
1 зона. 4 кв 2015. Индексы НСО к ФЕР в ред 2014 с изм №1,2 (пр 899)
ОЗП=15,9877
ЭМ=9,1814
ЗПМ=15,532
МАТ=5,6089</t>
  </si>
  <si>
    <t>7499,79
______
659,42</t>
  </si>
  <si>
    <t>0,06
10*6/1000</t>
  </si>
  <si>
    <t>Установка закладных деталей весом: до 20 кг - М5; 1 т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(564,92 руб.)
СП 52%=65%*0.8 от ФОТ; (330,06 руб.)</t>
  </si>
  <si>
    <t>ФЕР06-01-015-08
Приказ Минстроя РФ от 30.01.14 №31/пр</t>
  </si>
  <si>
    <t>ФССЦ-204-0037
Надбавки к ценам заготовок за сборку и сварку каркасов и сеток плоских, диаметром 12 мм
МАТ=5,0267</t>
  </si>
  <si>
    <t>Надбавки к ценам заготовок за сборку и сварку каркасов и сеток: плоских, диаметром 12 мм; т</t>
  </si>
  <si>
    <t>ФССЦ-204-0037
Приказ Минстроя России от 12.11.14 №703/пр</t>
  </si>
  <si>
    <t>ФССЦ-204-0004
Горячекатаная арматурная сталь гладкая класса А-I, диаметром 12 мм
МАТ=3,8856</t>
  </si>
  <si>
    <t>0,118
10*11,8/1000</t>
  </si>
  <si>
    <t>Горячекатаная арматурная сталь гладкая класса А-I, диаметром: 12 мм; т</t>
  </si>
  <si>
    <t>ФССЦ-204-0004
Приказ Минстроя России от 12.11.14 №703/пр</t>
  </si>
  <si>
    <t>-0,0405
-Ф1.р1</t>
  </si>
  <si>
    <t>-0,9135
-Ф1.р2</t>
  </si>
  <si>
    <t>8,13
______
0,32</t>
  </si>
  <si>
    <t>903,762
______
35,995</t>
  </si>
  <si>
    <t>237,32
______
67,95</t>
  </si>
  <si>
    <t>ФЕР06-01-001-05
1 зона. 4 кв 2015. Индексы НСО к ФЕР в ред 2014 с изм №1,2 (пр 899)
ОЗП=15,9847
ЭМ=7,952
ЗПМ=15,5707
МАТ=4,9784</t>
  </si>
  <si>
    <t>3316,03
______
484,85</t>
  </si>
  <si>
    <t>109102,41
______
7709,09</t>
  </si>
  <si>
    <t>0,009
(10*0,09) / 100</t>
  </si>
  <si>
    <t>Устройство железобетонных фундаментов общего назначения под колонны объемом: до 3 м3; 100 м3 бетона, бутобетона и железобетона в деле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(1047,53 руб.)
СП 52%=65%*0.8 от ФОТ; (612,04 руб.)</t>
  </si>
  <si>
    <t>ФЕР06-01-001-05
Приказ Минстроя РФ от 30.01.14 №31/пр</t>
  </si>
  <si>
    <t>Раздел 2. Канал</t>
  </si>
  <si>
    <t>239,67
______
62,41</t>
  </si>
  <si>
    <t>Итого по разделу 1 Демонтажные работы</t>
  </si>
  <si>
    <t>57688,28
______
12122,22</t>
  </si>
  <si>
    <t>11,44
______
1,85</t>
  </si>
  <si>
    <t>285,936
______
46,1725</t>
  </si>
  <si>
    <t>1980,93
______
388,22</t>
  </si>
  <si>
    <t>ФЕР07-01-019-04
1 зона. 4 кв 2015. Индексы НСО к ФЕР в ред 2014 с изм №1,2 (пр 899)
ОЗП=15,9882
ЭМ=7,3599
ЗПМ=15,5702
МАТ=4,7861</t>
  </si>
  <si>
    <t>6728,79
______
623,33</t>
  </si>
  <si>
    <t>11071,57
______
2687,8</t>
  </si>
  <si>
    <t>0,04
(2+2) / 100</t>
  </si>
  <si>
    <t>Укладка в одноэтажных зданиях и сооружениях балок перекрытий (при свободном опирании) массой: до 3 т и высоте здания до 25 м;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(2338,94 руб.)
СП 68%=85%*0.8 от ФОТ; (1432,86 руб.)</t>
  </si>
  <si>
    <t>ФЕР07-01-019-04
Приказ Минстроя РФ от 30.01.14 №31/пр</t>
  </si>
  <si>
    <t>30,32
______
14,74</t>
  </si>
  <si>
    <t>11095,2
______
3098,29</t>
  </si>
  <si>
    <t>0,22
(1+13+8) / 100</t>
  </si>
  <si>
    <t>Устройство плит перекрытий каналов площадью: до 5 м2; 100 шт.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(8497,05 руб.)
СП 68%=85%*0.8 от ФОТ; (5205,4 руб.)</t>
  </si>
  <si>
    <t>5,83
______
1,01</t>
  </si>
  <si>
    <t>979,45
______
211,91</t>
  </si>
  <si>
    <t>0,0144
(2*0,72) / 100</t>
  </si>
  <si>
    <t>Устройство непроходных каналов: двухъячейковых, собираемых из верхних и нижних лотковых элементов; 100 м3 сборных конструкций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(1162,66 руб.)
СП 68%=85%*0.8 от ФОТ; (712,26 руб.)</t>
  </si>
  <si>
    <t>Восстановительные работы</t>
  </si>
  <si>
    <t>12,02
______
7,81</t>
  </si>
  <si>
    <t>Установка люка - Демонтаж; 1 шт.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(1108,49 руб.)
СП 71%=89%*0.8 от ФОТ; (709,03 руб.)</t>
  </si>
  <si>
    <t>12,72
______
2,22</t>
  </si>
  <si>
    <t>26,0578
______
4,5402</t>
  </si>
  <si>
    <t>2022,63
______
466,72</t>
  </si>
  <si>
    <t>556,97
______
61,38</t>
  </si>
  <si>
    <t>801,92
______
244,95</t>
  </si>
  <si>
    <t>0,488
8*0,061</t>
  </si>
  <si>
    <t>Монтаж лестниц прямолинейных и криволинейных, пожарных с ограждением - Демонтаж; 1 т конструкций
_______________
(МДС36 п.3.3.1. Демонтаж (разборка) металлических конструкций ОЗП=0,7; ЭМ=0,7 к расх.; ЗПМ=0,7; МАТ=0 к расх.; ТЗ=0,7; ТЗМ=0,7;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(1830,94 руб.)
СП 68%=85%*0.8 от ФОТ; (1616,94 руб.)</t>
  </si>
  <si>
    <t>9,15
______
1,48</t>
  </si>
  <si>
    <t>228,7488
______
36,938</t>
  </si>
  <si>
    <t>1584,74
______
310,57</t>
  </si>
  <si>
    <t>5383,03
______
498,67</t>
  </si>
  <si>
    <t>7533,27
______
2150,24</t>
  </si>
  <si>
    <t>Укладка в одноэтажных зданиях и сооружениях балок перекрытий (при свободном опирании) массой: до 3 т и высоте здания до 25 м - Демонтаж с последующим восстановлением; 100 шт. сборных конструкций
_______________
(МДС36 п.3.3.1. Демонтаж (разборка) сборных бетонных и железобетонных конструкций 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(1871,14 руб.)
СП 68%=85%*0.8 от ФОТ; (1146,28 руб.)</t>
  </si>
  <si>
    <t>23,15
______
11,26</t>
  </si>
  <si>
    <t>110,2528
______
53,5992</t>
  </si>
  <si>
    <t>8472,69
______
2365,97</t>
  </si>
  <si>
    <t>5193,23
______
723,59</t>
  </si>
  <si>
    <t>6229,61
______
1036,38</t>
  </si>
  <si>
    <t>0,21
(13+8) / 100</t>
  </si>
  <si>
    <t>Устройство плит перекрытий каналов площадью: до 5 м2 - Демонтаж плит с последующим восстановлением; 100 шт. сборных конструкций
_______________
(МДС36 п.3.3.1. Демонтаж (разборка) сборных бетонных и железобетонных конструкций 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(6488,66 руб.)
СП 68%=85%*0.8 от ФОТ; (3975,04 руб.)</t>
  </si>
  <si>
    <t>Камеры ТК 0804а, ТК 0804б</t>
  </si>
  <si>
    <t>58,09
24*1,8+10*0,23+4,3*1,8+1,94*2,5</t>
  </si>
  <si>
    <t>34,47
______
12,56</t>
  </si>
  <si>
    <t>17,7675
______
6,4745</t>
  </si>
  <si>
    <t>7710,2
______
1967,35</t>
  </si>
  <si>
    <t>ФЕР46-04-001-03
1 зона. 4 кв 2015. Индексы НСО к ФЕР в ред 2014 с изм №1,2 (пр 899)
ОЗП=15,988
ЭМ=6,5595
ЗПМ=15,569
МАТ=6,0325</t>
  </si>
  <si>
    <t>605,89
______
65,14</t>
  </si>
  <si>
    <t>789,49
______
161,15</t>
  </si>
  <si>
    <t>Разборка: железобетонных фундаментов; 1 м3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(6547,74 руб.)
СП 56%=70%*0.8 от ФОТ; (3900,78 руб.)</t>
  </si>
  <si>
    <t>ФЕР46-04-001-03
Приказ Минстроя РФ от 30.01.14 №31/пр</t>
  </si>
  <si>
    <t>40,75
______
5,69</t>
  </si>
  <si>
    <t>9,476
______
1,3225</t>
  </si>
  <si>
    <t>3475,48
______
890,7</t>
  </si>
  <si>
    <t>ФЕР46-04-001-04
1 зона. 4 кв 2015. Индексы НСО к ФЕР в ред 2014 с изм №1,2 (пр 899)
ОЗП=15,9845
ЭМ=6,5672
ЗПМ=15,5678</t>
  </si>
  <si>
    <t>123,07
______
13,31</t>
  </si>
  <si>
    <t>207,03
______
83,96</t>
  </si>
  <si>
    <t>Разборка: кирпичных стен; 1 м3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(6261,94 руб.)
СП 56%=70%*0.8 от ФОТ; (3730,52 руб.)</t>
  </si>
  <si>
    <t>ФЕР46-04-001-04
Приказ Минстроя РФ от 30.01.14 №31/пр</t>
  </si>
  <si>
    <t>1,1
______
0,54</t>
  </si>
  <si>
    <t>403,46
______
112,67</t>
  </si>
  <si>
    <t>Устройство плит перекрытий каналов площадью: до 5 м2 - Демонтаж плиты П 9-15 с последующим восстановлением; 100 шт. сборных конструкций
_______________
(МДС36 п.3.3.1. Демонтаж (разборка) сборных бетонных и железобетонных конструкций 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(308,99 руб.)
СП 68%=85%*0.8 от ФОТ; (189,29 руб.)</t>
  </si>
  <si>
    <t>63,51
______
11,06</t>
  </si>
  <si>
    <t>10676,02
______
2309,82</t>
  </si>
  <si>
    <t>0,1962
(26*0,72+10*0,09) / 100</t>
  </si>
  <si>
    <t>Устройство непроходных каналов: двухъячейковых, собираемых из верхних и нижних лотковых элементов - Демонтаж; 100 м3 сборных конструкций
_______________
(МДС36 п.3.3.1. Демонтаж (разборка) сборных бетонных и железобетонных конструкций 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(12672,95 руб.)
СП 68%=85%*0.8 от ФОТ; (7763,61 руб.)</t>
  </si>
  <si>
    <t>Раздел 1. Демонтажные работы</t>
  </si>
  <si>
    <t>Составлен в ценах  по состоянию на 4 квартал 2015 года</t>
  </si>
  <si>
    <t>1.1.56-16-8-КЖ</t>
  </si>
  <si>
    <t>ЛОКАЛЬНЫЙ СМЕТНЫЙ РАСЧЕТ  № ЛС № 1.1.56-16-8-КЖ.ЛС 2</t>
  </si>
  <si>
    <t>1032,73
______
145,97</t>
  </si>
  <si>
    <t xml:space="preserve">  Итого Монтажные работы</t>
  </si>
  <si>
    <t>871,36
______
145,97</t>
  </si>
  <si>
    <t xml:space="preserve">  Итого Строительные работы</t>
  </si>
  <si>
    <t>ФЕР22-03-014-03
1 зона. 4 кв 2015. Индексы НСО к ФЕР в ред 2014 с изм №1,2 (пр 899)
ОЗП=15,9884
ЭМ=6,5226
ЗПМ=15,9658
МАТ=6,8864</t>
  </si>
  <si>
    <t>ФЕР22-03-014-03
Приказ Минстроя РФ от 30.01.14 №31/пр</t>
  </si>
  <si>
    <t>13,52
______
15,95</t>
  </si>
  <si>
    <t>3,381
______
3,9882</t>
  </si>
  <si>
    <t>16614,12
______
3564,6</t>
  </si>
  <si>
    <t>ФЕР22-03-014-13
1 зона. 4 кв 2015. Индексы НСО к ФЕР в ред 2014 с изм №1,2 (пр 899)
ОЗП=15,9823
ЭМ=7,1768
ЗПМ=15,9841
МАТ=10,8222</t>
  </si>
  <si>
    <t>578,74
______
55,75</t>
  </si>
  <si>
    <t>616,24
______
37,49</t>
  </si>
  <si>
    <t>Демонтаж заглушек плоских для трубы Ду700; 1 фланец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(6617,38 руб.)
СП 71%=89%*0.8 от ФОТ; (4232,74 руб.)</t>
  </si>
  <si>
    <t>ФЕР22-03-014-13
Приказ Минстроя РФ от 30.01.14 №31/пр</t>
  </si>
  <si>
    <t>0,3
______
0,05</t>
  </si>
  <si>
    <t>298,08
______
49,4799</t>
  </si>
  <si>
    <t>56,1
______
8,8</t>
  </si>
  <si>
    <t>ФЕР24-01-004-01
1 зона. 4 кв 2015. Индексы НСО к ФЕР в ред 2014 с изм №1,2 (пр 899)
ОЗП=15,9969
ЭМ=9,0024
ЗПМ=15,7469
МАТ=4,8718</t>
  </si>
  <si>
    <t>6231,51
______
559,12</t>
  </si>
  <si>
    <t>9140,78
______
2909,26</t>
  </si>
  <si>
    <t>0,001
1/1000</t>
  </si>
  <si>
    <t>Демонтаж трубопроводов диаметр труб 25 мм;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(61,43 руб.)
СП 71%=89%*0.8 от ФОТ; (39,29 руб.)</t>
  </si>
  <si>
    <t>ФЕР24-01-004-01
Приказ Минстроя России от 12.11.14 №703/пр</t>
  </si>
  <si>
    <t>2,33
______
0,39</t>
  </si>
  <si>
    <t>437,56
______
68,67</t>
  </si>
  <si>
    <t>0,0078
(7+0,846)/1000</t>
  </si>
  <si>
    <t>Демонтаж трубопроводов диаметр труб 45 мм, отводов - 9 шт.;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(479,16 руб.)
СП 71%=89%*0.8 от ФОТ; (306,49 руб.)</t>
  </si>
  <si>
    <t>18,24
______
2,96</t>
  </si>
  <si>
    <t>322,23
______
52,3227</t>
  </si>
  <si>
    <t>3535,46
______
528,16</t>
  </si>
  <si>
    <t>ФЕР24-01-004-04
1 зона. 4 кв 2015. Индексы НСО к ФЕР в ред 2014 с изм №1,2 (пр 899)
ОЗП=15,9828
ЭМ=9,4703
ЗПМ=15,7546
МАТ=5,4141</t>
  </si>
  <si>
    <t>6595,77
______
592,3</t>
  </si>
  <si>
    <t>9792,29
______
3196,52</t>
  </si>
  <si>
    <t>0,0566
(54+2,64)/1000</t>
  </si>
  <si>
    <t>Демонтаж трубопроводов диаметр труб 100 мм, скользящих опор - 9 шт., отводов - 11 шт.;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(3796 руб.)
СП 71%=89%*0.8 от ФОТ; (2428,07 руб.)</t>
  </si>
  <si>
    <t>ФЕР24-01-004-04
Приказ Минстроя России от 12.11.14 №703/пр</t>
  </si>
  <si>
    <t>2,62
______
0,65</t>
  </si>
  <si>
    <t>1,311
______
0,3243</t>
  </si>
  <si>
    <t>773,42
______
144,04</t>
  </si>
  <si>
    <t>ФЕР24-01-032-01
1 зона. 4 кв 2015. Индексы НСО к ФЕР в ред 2014 с изм №1,2 (пр 899)
ОЗП=15,9814
ЭМ=7,6858
ЗПМ=15,9831
МАТ=4,319</t>
  </si>
  <si>
    <t>50,31
______
4,51</t>
  </si>
  <si>
    <t>63,32
______
13,01</t>
  </si>
  <si>
    <t>Демонтаж крана шарового типа КШ.Ц.П.020.040.Н/П.02; 1 компл. задвижек или клапана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(621,33 руб.)
СП 71%=89%*0.8 от ФОТ; (397,43 руб.)</t>
  </si>
  <si>
    <t>ФЕР24-01-032-01
Приказ Минстроя России от 11.12.15 №899/пр</t>
  </si>
  <si>
    <t>7,87
______
1,95</t>
  </si>
  <si>
    <t>2320,26
______
432,12</t>
  </si>
  <si>
    <t>Демонтаж крана шарового типа КШ.Ц.П.040.040.Н/П.02; 1 компл. задвижек или клапана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(1864 руб.)
СП 71%=89%*0.8 от ФОТ; (1192,29 руб.)</t>
  </si>
  <si>
    <t>4,58
______
1,09</t>
  </si>
  <si>
    <t>2,2908
______
0,5451</t>
  </si>
  <si>
    <t>1344,02
______
241,34</t>
  </si>
  <si>
    <t>ФЕР24-01-032-03
1 зона. 4 кв 2015. Индексы НСО к ФЕР в ред 2014 с изм №1,2 (пр 899)
ОЗП=15,9851
ЭМ=7,9492
ЗПМ=15,9707
МАТ=4,6642</t>
  </si>
  <si>
    <t>84,54
______
7,56</t>
  </si>
  <si>
    <t>107,26
______
22,72</t>
  </si>
  <si>
    <t>Демонтаж крана шарового типа КШ.Ц.П.100/080.025.02.Н/П.02; 1 компл. задвижек или клапана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(1074,21 руб.)
СП 71%=89%*0.8 от ФОТ; (687,11 руб.)</t>
  </si>
  <si>
    <t>ФЕР24-01-032-03
Приказ Минстроя России от 11.12.15 №899/пр</t>
  </si>
  <si>
    <t>Демонтаж (после завершения минимизации)</t>
  </si>
  <si>
    <t>1
Индекс изменения сметной стоимости на материалы
МАТ=5,15</t>
  </si>
  <si>
    <t>2
Ф32.р1</t>
  </si>
  <si>
    <t>Заглушка 108х4-20 ГОСТ 17379-2001; шт</t>
  </si>
  <si>
    <t>Заявочная компания 2017 года (заказ № ZПП_031511)
*</t>
  </si>
  <si>
    <t>ФССЦ-507-0986
Фланцы стальные плоские приварные из стали ВСт3сп2, ВСт3сп3, давлением 1,0 МПа (10 кгс/см2), диаметром 100 мм
МАТ=7,1064</t>
  </si>
  <si>
    <t>-2
-Ф32.р1</t>
  </si>
  <si>
    <t>Фланцы стальные плоские приварные из стали ВСт3сп2, ВСт3сп3, давлением: 1,0 МПа (10 кгс/см2), диаметром 100 мм; шт.</t>
  </si>
  <si>
    <t>ФССЦ-507-0986
Приказ Минстроя России от 12.11.14 №703/пр</t>
  </si>
  <si>
    <t>1,61
______
0,9</t>
  </si>
  <si>
    <t>0,805
______
0,4485</t>
  </si>
  <si>
    <t>783,86
______
193,52</t>
  </si>
  <si>
    <t>60,09
______
6,06</t>
  </si>
  <si>
    <t>117
______
8,92</t>
  </si>
  <si>
    <t>Приварка фланцев к стальным трубопроводам диаметром: 100 мм (приварка заглушек); 1 фланец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(531,56 руб.)
СП 71%=89%*0.8 от ФОТ; (340 руб.)</t>
  </si>
  <si>
    <t>4
Ф31.р1</t>
  </si>
  <si>
    <t>Заглушка плоская приварная с ребрами 700-2,5 СТ.09Г2С ТС-596.000-09 серия 5.903-13 выпуск 1-95; шт</t>
  </si>
  <si>
    <t>ФССЦ-507-1645
Фланцы стальные плоские приварные из стали ВСт3сп2, ВСт3сп3, давлением 1,0 МПа (10 кгс/см2), диаметром 700 мм
МАТ=11,3015</t>
  </si>
  <si>
    <t>-4
-Ф31.р1</t>
  </si>
  <si>
    <t>Фланцы стальные плоские приварные из стали ВСт3сп2, ВСт3сп3, давлением: 1,0 МПа (10 кгс/см2), диаметром 700 мм; шт.</t>
  </si>
  <si>
    <t>ФССЦ-507-1645
Приказ Минстроя России от 12.11.14 №703/пр</t>
  </si>
  <si>
    <t>22,54
______
26,59</t>
  </si>
  <si>
    <t>5,635
______
6,647</t>
  </si>
  <si>
    <t>27690,2
______
5940,96</t>
  </si>
  <si>
    <t>964,57
______
92,92</t>
  </si>
  <si>
    <t>1542,69
______
62,49</t>
  </si>
  <si>
    <t>Приварка фланцев к стальным трубопроводам диаметром: 700 мм (приварка заглушек); 1 фланец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(11028,92 руб.)
СП 71%=89%*0.8 от ФОТ; (7054,53 руб.)</t>
  </si>
  <si>
    <t>Отвод П90-45х4-20 ГОСТ 17375-2001; шт</t>
  </si>
  <si>
    <t>Отвод П90-108х4-20 ГОСТ 17375-2001; шт</t>
  </si>
  <si>
    <t>ФССЦ-103-1009
Фасонные стальные сварные части, диаметр до 800 мм
МАТ=8,0778</t>
  </si>
  <si>
    <t>-0,0311
-Ф29.р1</t>
  </si>
  <si>
    <t>Фасонные стальные сварные части, диаметр: до 800 мм; т</t>
  </si>
  <si>
    <t>ФССЦ-103-1009
Приказ Минстроя России от 12.11.14 №703/пр</t>
  </si>
  <si>
    <t>12,65
______
3,69</t>
  </si>
  <si>
    <t>406,87
______
118,634</t>
  </si>
  <si>
    <t>3300,88
______
795,97</t>
  </si>
  <si>
    <t>ФЕР22-03-001-05
1 зона. 4 кв 2015. Индексы НСО к ФЕР в ред 2014 с изм №1,2 (пр 899)
ОЗП=15,9819
ЭМ=6,5871
ЗПМ=15,9807
МАТ=7,5422</t>
  </si>
  <si>
    <t>16112,94
______
1601,56</t>
  </si>
  <si>
    <t>26973,28
______
4512,19</t>
  </si>
  <si>
    <t>0,0311
(2,5*Ф12+0,4*Ф13)/1000</t>
  </si>
  <si>
    <t>Установка фасонных частей стальных сварных диаметром: 100-250 мм (отводы); 1 т фасонных частей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(3372,95 руб.)
СП 71%=89%*0.8 от ФОТ; (2157,47 руб.)</t>
  </si>
  <si>
    <t>ФЕР22-03-001-05
Приказ Минстроя РФ от 30.01.14 №31/пр</t>
  </si>
  <si>
    <t>0,002
1,72*1/1000</t>
  </si>
  <si>
    <t>Труба бесшовная горячедеформированная ГОСТ 8732-78, ГОСТ 8731-74, группа В, ст.20, 25*3,2; т</t>
  </si>
  <si>
    <t>-1,01
-Ф19.р1</t>
  </si>
  <si>
    <t>Трубы стальные бесшовные, горячедеформированные со снятой фаской из стали марок 15, 20, 25, наружным диаметром: 57 мм, толщина стенки 3,5 мм; м</t>
  </si>
  <si>
    <t>ФССЦ-103-0357
Приказ Минстроя России от 12.11.14 №703/пр</t>
  </si>
  <si>
    <t>0,5
______
0,08</t>
  </si>
  <si>
    <t>496,8
______
82,4665</t>
  </si>
  <si>
    <t>93,5
______
14,67</t>
  </si>
  <si>
    <t>10385,86
______
931,87</t>
  </si>
  <si>
    <t>61902,23
______
4848,77</t>
  </si>
  <si>
    <t>Надземная прокладка трубопроводов при условном давлении 1,6 МПа, температуре 150°С, диаметр труб: 50 мм (Ø 25 мм);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(102,39 руб.)
СП 71%=89%*0.8 от ФОТ; (65,49 руб.)</t>
  </si>
  <si>
    <t>0,025
3,58*7/1000</t>
  </si>
  <si>
    <t>Труба бесшовная горячедеформированная ГОСТ 8732-78, ГОСТ 8731-74, группа В, ст.20, 45*3,5; т</t>
  </si>
  <si>
    <t>-7,07
-Ф14.р1</t>
  </si>
  <si>
    <t>3,48
______
0,58</t>
  </si>
  <si>
    <t>654,48
______
102,72</t>
  </si>
  <si>
    <t>0,007
7/1000</t>
  </si>
  <si>
    <t>Надземная прокладка трубопроводов при условном давлении 1,6 МПа, температуре 150°С, диаметр труб: 50 мм (Ø 45 мм);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(716,7 руб.)
СП 71%=89%*0.8 от ФОТ; (458,43 руб.)</t>
  </si>
  <si>
    <t>Опора скользящая 108 СТ.09Г2С ТС-623.000-06 серия 5.903-13 выпуск 8-95 покрытие ГФ-021 2 слоя; шт</t>
  </si>
  <si>
    <t>0,62
11,49*54/1000</t>
  </si>
  <si>
    <t>Труба бесшовная горячедеформированная ГОСТ 8732-78, ГОСТ 8731-74, группа В, ст.20, 108*4,5; т</t>
  </si>
  <si>
    <t>ФССЦ-201-0888
Опоры скользящие и катковые, крепежные детали, хомуты
МАТ=4,0083</t>
  </si>
  <si>
    <t>-0,013
-Ф11.р2</t>
  </si>
  <si>
    <t>Опоры скользящие и катковые, крепежные детали, хомуты; т</t>
  </si>
  <si>
    <t>ФССЦ-201-0888
Приказ Минстроя России от 12.11.14 №703/пр</t>
  </si>
  <si>
    <t>ФССЦ-103-0401
Трубы стальные бесшовные, горячедеформированные со снятой фаской из стали марок 15, 20, 25, наружным диаметром 108 мм, толщина стенки 4 мм
МАТ=5,4814</t>
  </si>
  <si>
    <t>-54
-Ф11.р1</t>
  </si>
  <si>
    <t>Трубы стальные бесшовные, горячедеформированные со снятой фаской из стали марок 15, 20, 25, наружным диаметром: 108 мм, толщина стенки 4 мм; м</t>
  </si>
  <si>
    <t>ФССЦ-103-0401
Приказ Минстроя России от 12.11.14 №703/пр</t>
  </si>
  <si>
    <t>29
______
4,71</t>
  </si>
  <si>
    <t>537,05
______
87,2045</t>
  </si>
  <si>
    <t>5621,75
______
839,82</t>
  </si>
  <si>
    <t>10992,95
______
987,16</t>
  </si>
  <si>
    <t>101943,42
______
5327,54</t>
  </si>
  <si>
    <t>0,054
54/1000</t>
  </si>
  <si>
    <t>Надземная прокладка трубопроводов при условном давлении 1,6 МПа, температуре 150°С, диаметр труб: 100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(6036,02 руб.)
СП 71%=89%*0.8 от ФОТ; (3860,88 руб.)</t>
  </si>
  <si>
    <t>Кран шаровой стальной стандартнопроходной под приварку ДУ 20 РУ 40 Т=150 вода; шт</t>
  </si>
  <si>
    <t>-2
-Ф10.р1</t>
  </si>
  <si>
    <t>Задвижки клиновые с выдвижным шпинделем фланцевые для воды, пара и нефтепродуктов давлением 1,6 МПа (16 кгс/см2) 30с41нж (ЗКЛ2-16) диаметром 50 мм; шт.</t>
  </si>
  <si>
    <t>ФССЦ-302-1711
Приказ Минстроя России от 11.12.15 №899/пр</t>
  </si>
  <si>
    <t>4,37
______
1,08</t>
  </si>
  <si>
    <t>2,185
______
0,5405</t>
  </si>
  <si>
    <t>1289,04
______
240,06</t>
  </si>
  <si>
    <t>83,86
______
7,51</t>
  </si>
  <si>
    <t>717,55
______
21,68</t>
  </si>
  <si>
    <t>Установка задвижек или клапанов стальных для горячей воды и пара диаметром: 50 мм (Ø 20 мм); 1 компл. задвижек или клапана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(1035,56 руб.)
СП 71%=89%*0.8 от ФОТ; (662,39 руб.)</t>
  </si>
  <si>
    <t>Кран шаровой стальной стандартнопроходной под приварку ДУ 40 РУ 40 Т=150 вода пар; шт</t>
  </si>
  <si>
    <t>-6
-Ф9.р1</t>
  </si>
  <si>
    <t>13,11
______
3,24</t>
  </si>
  <si>
    <t>3867,12
______
720,18</t>
  </si>
  <si>
    <t>Установка задвижек или клапанов стальных для горячей воды и пара диаметром: 50 мм (Ø 40 мм); 1 компл. задвижек или клапана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(3106,69 руб.)
СП 71%=89%*0.8 от ФОТ; (1987,16 руб.)</t>
  </si>
  <si>
    <t>Кран БИВАЛ шаровой стальной стандартнопроходной под приварку ДУ 100 РУ 25 Т=150 вода; шт</t>
  </si>
  <si>
    <t>-2
-Ф5.р1</t>
  </si>
  <si>
    <t>Задвижки клиновые с выдвижным шпинделем фланцевые для воды, пара и нефтепродуктов давлением 1,6 МПа (16 кгс/см2) 30с41нж (ЗКЛ2-16) диаметром 100 мм; шт.</t>
  </si>
  <si>
    <t>ФССЦ-302-1712
Приказ Минстроя России от 11.12.15 №899/пр</t>
  </si>
  <si>
    <t>7,64
______
1,82</t>
  </si>
  <si>
    <t>3,818
______
0,9085</t>
  </si>
  <si>
    <t>2240,06
______
402,22</t>
  </si>
  <si>
    <t>140,9
______
12,59</t>
  </si>
  <si>
    <t>1355,86
______
37,87</t>
  </si>
  <si>
    <t>Установка задвижек или клапанов стальных для горячей воды и пара диаметром: 100 мм; 1 компл. задвижек или клапана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(1790,34 руб.)
СП 71%=89%*0.8 от ФОТ; (1145,17 руб.)</t>
  </si>
  <si>
    <t>Раздел 2. Минимизация отключения потребителей (спец. 1.1.56-16-8-ТС.СО1)</t>
  </si>
  <si>
    <t>887,4
______
79,7</t>
  </si>
  <si>
    <t>Итого по разделу 1 Теплотрасса 2Ду700 мм (спец. 1.1.56-16-8-ТС.СО)</t>
  </si>
  <si>
    <t>139102,76
______
16240,78</t>
  </si>
  <si>
    <t>ФССЦпг-03-01-01-015
с 01.12.2015 г
ЭМ=8,95</t>
  </si>
  <si>
    <t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15 км I класс груза; 1 т груза
_______________
НР 0%=0%*0.85 от ФОТ руб.)
СП 0%=0%*0.8 от ФОТ</t>
  </si>
  <si>
    <t>ФССЦпг-03-01-01-015
Приказ Минстроя РФ от 30.01.14 №31/пр</t>
  </si>
  <si>
    <t>25,2
3,6*7</t>
  </si>
  <si>
    <t>26,59
______
4,87</t>
  </si>
  <si>
    <t>263,7824
______
48,346</t>
  </si>
  <si>
    <t>4721,24
______
1024,36</t>
  </si>
  <si>
    <t>ФЕР07-06-001-02
1 зона. 4 кв 2015. Индексы НСО к ФЕР в ред 2014 с изм №1,2 (пр 899)
ОЗП=15,9969
ЭМ=7,2101
ЗПМ=15,5702
МАТ=8,6543</t>
  </si>
  <si>
    <t>6496,12
______
652,68</t>
  </si>
  <si>
    <t>9070,64
______
2574,52</t>
  </si>
  <si>
    <t>0,1008
(0,72*2*7) / 100</t>
  </si>
  <si>
    <t>Устройство непроходных каналов: одноячейковых, собираемых из верхних и нижних лотковых элементов (демонтаж лотков Л11-8/2); 100 м3 сборных конструкций
_______________
(МДС36 п.3.3.1. Демонтаж (разборка) сборных бетонных и железобетонных конструкций ОЗП=0,8; ЭМ=0,8 к расх.; ЗПМ=0,8; МАТ=0 к расх.; ТЗ=0,8; ТЗМ=0,8;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(5745,07 руб.)
СП 68%=85%*0.8 от ФОТ; (3519,5 руб.)</t>
  </si>
  <si>
    <t>ФЕР07-06-001-02
Приказ Минстроя РФ от 30.01.14 №31/пр</t>
  </si>
  <si>
    <t>ФЕР26-01-009-01
1 зона. 4 кв 2015. Индексы НСО к ФЕР в ред 2014 с изм №1,2 (пр 899)
ОЗП=15,9965
ЭМ=11,0992
МАТ=3,0778</t>
  </si>
  <si>
    <t>110,92
______
84,63</t>
  </si>
  <si>
    <t>6,4
6+0,4</t>
  </si>
  <si>
    <t>Демонтаж тепловой изоляции толщиной 100 мм (Дн720) и толщиной 70 мм (Дн108); 1 м3 изоляции
_______________
(МДС36 п.3.3.1. Демонтаж (разборка) ОЗП=0,4; ЭМ=0,4 к расх.; ЗПМ=0,4; МАТ=0 к расх.; ТЗ=0,4; ТЗМ=0,4;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85%=100%*0.85 от ФОТ; (7364,67 руб.)
СП 56%=70%*0.8 от ФОТ; (4852,02 руб.)</t>
  </si>
  <si>
    <t>ФЕР26-01-009-01
Приказ Минстроя РФ от 30.01.14 №31/пр</t>
  </si>
  <si>
    <t>3,2
______
0,49</t>
  </si>
  <si>
    <t>355,35
______
54,786</t>
  </si>
  <si>
    <t>700,21
______
92,05</t>
  </si>
  <si>
    <t>ФЕР24-01-002-04
1 зона. 4 кв 2015. Индексы НСО к ФЕР в ред 2014 с изм №1,2 (пр 899)
ОЗП=15,9828
ЭМ=9,4534
ЗПМ=15,9151
МАТ=5,3997</t>
  </si>
  <si>
    <t>8229,91
______
642,64</t>
  </si>
  <si>
    <t>11754,98
______
3525,07</t>
  </si>
  <si>
    <t>0,009
9/1000</t>
  </si>
  <si>
    <t>Демонтаж трубопроводов в непроходном канале при условном давлении 1,6 МПа, температуре 150°С, диаметр труб: 100 мм;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(665,01 руб.)
СП 71%=89%*0.8 от ФОТ; (425,37 руб.)</t>
  </si>
  <si>
    <t>ФЕР24-01-002-04
Приказ Минстроя России от 12.11.14 №703/пр</t>
  </si>
  <si>
    <t>131,75
______
23,83</t>
  </si>
  <si>
    <t>1372,41
______
248,1999</t>
  </si>
  <si>
    <t>35276,29
______
4823,08</t>
  </si>
  <si>
    <t>ФЕР24-01-002-15
1 зона. 4 кв 2015. Индексы НСО к ФЕР в ред 2014 с изм №1,2 (пр 899)
ОЗП=15,999
ЭМ=9,9071
ЗПМ=15,9385
МАТ=4,98</t>
  </si>
  <si>
    <t>37090,71
______
3152,14</t>
  </si>
  <si>
    <t>51295,15
______
14204,44</t>
  </si>
  <si>
    <t>0,096
96/1000</t>
  </si>
  <si>
    <t>Демонтаж трубопроводов в непроходном канале при условном давлении 1,6 МПа, температуре 150°С, диаметр труб: 700 мм; 1 км трубопровода
_______________
(МДС36 п.3.3.1. Демонтаж (разборка) наружных сетей водопровода, канализации, теплоснабжения и газоснабжения ОЗП=0,6; ЭМ=0,6 к расх.; ЗПМ=0,6; МАТ=0 к расх.; ТЗ=0,6; ТЗМ=0,6;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(29570,11 руб.)
СП 71%=89%*0.8 от ФОТ; (18914,22 руб.)</t>
  </si>
  <si>
    <t>ФЕР24-01-002-15
Приказ Минстроя России от 12.11.14 №703/пр</t>
  </si>
  <si>
    <t>ФССЦ-104-0189
Маты прошивные из минеральной ваты в обкладках из стеклоткани М3-100 (ГОСТ 21880-94), негорючие, толщина 60 мм
МАТ=2,8957</t>
  </si>
  <si>
    <t>7,68
Ф24*1,2</t>
  </si>
  <si>
    <t>Маты прошивные из минеральной ваты: в обкладках из стеклоткани М3-100 (ГОСТ 21880-94), негорючие, толщина 60 мм (применительно толщиной 100 и 70 мм); м3</t>
  </si>
  <si>
    <t>ФССЦ-104-0189
Приказ Минстроя России от 12.11.14 №703/пр</t>
  </si>
  <si>
    <t>ФССЦ-104-0009
Маты прошивные из минеральной ваты без обкладок М-100, толщина 60 мм
МАТ=2,9396</t>
  </si>
  <si>
    <t>-9,856
-Ф24.р1</t>
  </si>
  <si>
    <t>Маты прошивные из минеральной ваты: без обкладок М-100, толщина 60 мм; м3</t>
  </si>
  <si>
    <t>ФССЦ-104-0009
Приказ Минстроя России от 12.11.14 №703/пр</t>
  </si>
  <si>
    <t>1598,26
______
211,58</t>
  </si>
  <si>
    <t>Изоляция трубопроводов: матами минераловатными марок 75, 100, плитами минераловатными на синтетическом связующем марки 75; 1 м3 изоляции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85%=100%*0.85 от ФОТ; (18411,63 руб.)
СП 56%=70%*0.8 от ФОТ; (12130,01 руб.)</t>
  </si>
  <si>
    <t>0,0054
0,12*Ф22/10</t>
  </si>
  <si>
    <t>Мастика Вектор-1214 антикоррозийная; т</t>
  </si>
  <si>
    <t>ФССЦ-101-3227
Приказ Минстроя России от 12.11.14 №703/пр</t>
  </si>
  <si>
    <t>ФССЦ-101-1795
Краска БТ-177 серебристая
МАТ=8,152</t>
  </si>
  <si>
    <t>-0,0041
-Ф22.р1</t>
  </si>
  <si>
    <t>Краска БТ-177 серебристая; т</t>
  </si>
  <si>
    <t>ФССЦ-101-1795
Приказ Минстроя России от 12.11.14 №703/пр</t>
  </si>
  <si>
    <t>1,49
______
0,01</t>
  </si>
  <si>
    <t>3,312
______
0,0115</t>
  </si>
  <si>
    <t>39,44
______
0,81</t>
  </si>
  <si>
    <t>ФЕР13-03-004-23
1 зона. 4 кв 2015. Индексы НСО к ФЕР в ред 2014 с изм №1,2 (пр 899)
ОЗП=15,9888
ЭМ=6,2424
ЗПМ=15,7
МАТ=8,0233</t>
  </si>
  <si>
    <t>14,04
______
0,12</t>
  </si>
  <si>
    <t>244,86
______
30,04</t>
  </si>
  <si>
    <t>0,45
Ф21</t>
  </si>
  <si>
    <t>Окраска металлических огрунтованных поверхностей: краской БТ-177 серебристой ("Вектор 1214"); 100 м2 окрашиваемой поверхности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(167,04 руб.)
СП 56%=70%*0.8 от ФОТ; (121,48 руб.)</t>
  </si>
  <si>
    <t>ФЕР13-03-004-23
Приказ Минстроя РФ от 30.01.14 №31/пр</t>
  </si>
  <si>
    <t>13,5
0,15*Ф21*2*100</t>
  </si>
  <si>
    <t>Мастика Вектор-1025 антикоррозийная, цвет красно-коричневый; кг</t>
  </si>
  <si>
    <t>ФССЦ-101-6558
Приказ Минстроя России от 12.11.14 №703/пр</t>
  </si>
  <si>
    <t>ФССЦ-113-0021
Грунтовка ГФ-021 красно-коричневая
МАТ=4,7986</t>
  </si>
  <si>
    <t>-0,0108
-Ф21.р1</t>
  </si>
  <si>
    <t>Грунтовка: ГФ-021 красно-коричневая; т</t>
  </si>
  <si>
    <t>ФССЦ-113-0021
Приказ Минстроя России от 12.11.14 №703/пр</t>
  </si>
  <si>
    <t>5,5
______
0,01</t>
  </si>
  <si>
    <t>12,213
______
0,023</t>
  </si>
  <si>
    <t>58,49
______
1,62</t>
  </si>
  <si>
    <t>ФЕР13-03-002-04
1 зона. 4 кв 2015. Индексы НСО к ФЕР в ред 2014 с изм №1,2 (пр 899)
ОЗП=15,9826
ЭМ=5,9925
ЗПМ=15,7
МАТ=4,8554</t>
  </si>
  <si>
    <t>21,69
______
0,23</t>
  </si>
  <si>
    <t>557,19
______
130,07</t>
  </si>
  <si>
    <t>0,45
45 / 100</t>
  </si>
  <si>
    <t>Огрунтовка металлических поверхностей за один раз: грунтовкой ГФ-021 ("Вектор 1025"); 100 м2 окрашиваемой поверхности
_______________
(2 слоя ПЗ=2 (ОЗП=2; ЭМ=2 к расх.; ЗПМ=2; МАТ=2 к расх.; ТЗ=2; ТЗМ=2);
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(721,54 руб.)
СП 56%=70%*0.8 от ФОТ; (524,76 руб.)</t>
  </si>
  <si>
    <t>ФЕР13-03-002-04
Приказ Минстроя РФ от 30.01.14 №31/пр</t>
  </si>
  <si>
    <t>Тепло-, гидроизоляция (в камере)</t>
  </si>
  <si>
    <t>ФЕРм39-02-006-07
1 зона. 4 кв 2015. Индексы НСО к ФЕР в ред 2014 с изм №1,2 (пр 899)
ОЗП=15,9947
ЭМ=4,7647
МАТ=6,915</t>
  </si>
  <si>
    <t>13,62
______
8,68</t>
  </si>
  <si>
    <t>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114 мм, толщина стенки до 8 мм; 1 стык
_______________
(МДС35 пр.1 т.2 п.4. 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(1133,18 руб.)
СП 48%=60%*0.8 от ФОТ; (799,89 руб.)</t>
  </si>
  <si>
    <t>ФЕРм39-02-006-07
Приказ Минстроя РФ от 30.01.14 №31/пр</t>
  </si>
  <si>
    <t>ФЕРм39-02-006-39
1 зона. 4 кв 2015. Индексы НСО к ФЕР в ред 2014 с изм №1,2 (пр 899)
ОЗП=15,9887
ЭМ=4,7637
МАТ=7,6397</t>
  </si>
  <si>
    <t>69,73
______
47,15</t>
  </si>
  <si>
    <t>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720 мм, толщина стенки до 14 мм; 1 стык
_______________
(МДС35 пр.1 т.2 п.4. 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(11277,9 руб.)
СП 48%=60%*0.8 от ФОТ; (7960,87 руб.)</t>
  </si>
  <si>
    <t>ФЕРм39-02-006-39
Приказ Минстроя РФ от 30.01.14 №31/пр</t>
  </si>
  <si>
    <t>ФЕРм39-01-003-14
1 зона. 4 кв 2015. Индексы НСО к ФЕР в ред 2014 с изм №1,2 (пр 899)
ОЗП=16,0028
ЭМ=5,2644
МАТ=15,8571</t>
  </si>
  <si>
    <t>8,22
______
3,98</t>
  </si>
  <si>
    <t>Зачистка механизированная поверхности сварного соединения и околошовной зоны трубопроводов из углеродистых и легированных сталей до шероховатости не грубее Rz 80 мкм (V3) без снятия выпуклости (усиления) сварного шва, диаметр трубопровода: 102-114 мм, толщина стенки до 6 мм; 1 стык
_______________
(МДС35 пр.1 т.2 п.4. 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(519,63 руб.)
СП 48%=60%*0.8 от ФОТ; (366,8 руб.)</t>
  </si>
  <si>
    <t>ФЕРм39-01-003-14
Приказ Минстроя РФ от 30.01.14 №31/пр</t>
  </si>
  <si>
    <t>ФЕРм39-01-004-25
1 зона. 4 кв 2015. Индексы НСО к ФЕР в ред 2014 с изм №1,2 (пр 899)
ОЗП=15,9885
ЭМ=5,2682
МАТ=16,1842</t>
  </si>
  <si>
    <t>45,7
______
22,13</t>
  </si>
  <si>
    <t>Зачистка механизированная поверхности сварного соединения и околошовной зоны трубопроводов из углеродистых и легированных сталей до шероховатости не грубее Rz 80 мкм (V3) без снятия выпуклости (усиления) сварного шва, диаметр трубопровода: 720 мм, толщина стенки до 10 мм; 1 стык
_______________
(МДС35 пр.1 т.2 п.4. 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(5292,25 руб.)
СП 48%=60%*0.8 от ФОТ; (3735,71 руб.)</t>
  </si>
  <si>
    <t>ФЕРм39-01-004-25
Приказ Минстроя РФ от 30.01.14 №31/пр</t>
  </si>
  <si>
    <t>Контроль качества сварных соединений</t>
  </si>
  <si>
    <t>ФССЦ-103-0353
Трубы стальные бесшовные, горячедеформированные со снятой фаской из стали марок 15, 20, 25, наружным диаметром 45 мм, толщина стенки 4 мм
МАТ=5,2279</t>
  </si>
  <si>
    <t>0,2
0,1*2</t>
  </si>
  <si>
    <t>Трубы стальные бесшовные, горячедеформированные со снятой фаской из стали марок 15, 20, 25, наружным диаметром: 45 мм, толщина стенки 4 мм; м</t>
  </si>
  <si>
    <t>ФССЦ-103-0353
Приказ Минстроя России от 12.11.14 №703/пр</t>
  </si>
  <si>
    <t>ФССЦ-103-0139
Трубы стальные электросварные прямошовные со снятой фаской из стали марок БСт2кп-БСт4кп и БСт2пс-БСт4пс наружный диаметр 57 мм, толщина стенки 3,5 мм
МАТ=4,0949</t>
  </si>
  <si>
    <t>-0,8
-Ф40.р1</t>
  </si>
  <si>
    <t>Трубы стальные электросварные прямошовные со снятой фаской из стали марок БСт2кп-БСт4кп и БСт2пс-БСт4пс наружный диаметр: 57 мм, толщина стенки 3,5 мм; м</t>
  </si>
  <si>
    <t>ФССЦ-103-0139
Приказ Минстроя России от 12.11.14 №703/пр</t>
  </si>
  <si>
    <t>3,36
______
0,85</t>
  </si>
  <si>
    <t>1,679
______
0,4255</t>
  </si>
  <si>
    <t>992,94
______
183,58</t>
  </si>
  <si>
    <t>ФЕР22-06-005-01
1 зона. 4 кв 2015. Индексы НСО к ФЕР в ред 2014 с изм №1,2 (пр 899)
ОЗП=15,9813
ЭМ=7,2839
ЗПМ=15,964
МАТ=4,2351</t>
  </si>
  <si>
    <t>68,16
______
5,75</t>
  </si>
  <si>
    <t>102,5
______
17,88</t>
  </si>
  <si>
    <t>Врезка в существующие сети из стальных труб стальных штуцеров (патрубков) диаметром: 50 мм; 1 врезка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(838,23 руб.)
СП 71%=89%*0.8 от ФОТ; (536,16 руб.)</t>
  </si>
  <si>
    <t>ФЕР22-06-005-01
Приказ Минстроя РФ от 30.01.14 №31/пр</t>
  </si>
  <si>
    <t>ФССЦ-103-0409
Трубы стальные бесшовные, горячедеформированные со снятой фаской из стали марок 15, 20, 25, наружным диаметром 108 мм, толщина стенки 10 мм
МАТ=4,6214</t>
  </si>
  <si>
    <t>0,4
0,2*2</t>
  </si>
  <si>
    <t>Трубы стальные бесшовные, горячедеформированные со снятой фаской из стали марок 15, 20, 25, наружным диаметром: 108 мм, толщина стенки 10 мм; м</t>
  </si>
  <si>
    <t>ФССЦ-103-0409
Приказ Минстроя России от 12.11.14 №703/пр</t>
  </si>
  <si>
    <t>ФССЦ-103-0160
Трубы стальные электросварные прямошовные со снятой фаской из стали марок БСт2кп-БСт4кп и БСт2пс-БСт4пс наружный диаметр 108 мм, толщина стенки 3,5 мм
МАТ=4,1776</t>
  </si>
  <si>
    <t>-0,8
-Ф39.р1</t>
  </si>
  <si>
    <t>Трубы стальные электросварные прямошовные со снятой фаской из стали марок БСт2кп-БСт4кп и БСт2пс-БСт4пс наружный диаметр: 108 мм, толщина стенки 3,5 мм; м</t>
  </si>
  <si>
    <t>ФССЦ-103-0160
Приказ Минстроя России от 12.11.14 №703/пр</t>
  </si>
  <si>
    <t>5,13
______
1,5</t>
  </si>
  <si>
    <t>2,5645
______
0,7475</t>
  </si>
  <si>
    <t>1828,3
______
322,52</t>
  </si>
  <si>
    <t>ФЕР22-06-005-03
1 зона. 4 кв 2015. Индексы НСО к ФЕР в ред 2014 с изм №1,2 (пр 899)
ОЗП=15,9818
ЭМ=7,4007
ЗПМ=15,9715
МАТ=4,3301</t>
  </si>
  <si>
    <t>123,52
______
10,1</t>
  </si>
  <si>
    <t>182,94
______
27,31</t>
  </si>
  <si>
    <t>Врезка в существующие сети из стальных труб стальных штуцеров (патрубков) диаметром: 100 мм; 1 врезка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(1327,03 руб.)
СП 71%=89%*0.8 от ФОТ; (848,82 руб.)</t>
  </si>
  <si>
    <t>ФЕР22-06-005-03
Приказ Минстроя РФ от 30.01.14 №31/пр</t>
  </si>
  <si>
    <t>-0,0108
-Ф36.р1</t>
  </si>
  <si>
    <t>4,39
______
1,28</t>
  </si>
  <si>
    <t>1146,29
______
276,42</t>
  </si>
  <si>
    <t>0,0108
(2,5*Ф37+0,4*Ф38)/1000</t>
  </si>
  <si>
    <t>Установка фасонных частей стальных сварных диаметром: 100-250 мм (отводы); 1 т фасонных частей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(1171,32 руб.)
СП 71%=89%*0.8 от ФОТ; (749,22 руб.)</t>
  </si>
  <si>
    <t>0,03
3,58*8/1000</t>
  </si>
  <si>
    <t>-8,08
-Ф34.р1</t>
  </si>
  <si>
    <t>4,07
______
0,69</t>
  </si>
  <si>
    <t>508,3
______
86,6755</t>
  </si>
  <si>
    <t>824,47
______
129,54</t>
  </si>
  <si>
    <t>ФЕР24-01-002-01
1 зона. 4 кв 2015. Индексы НСО к ФЕР в ред 2014 с изм №1,2 (пр 899)
ОЗП=15,9969
ЭМ=8,3391
ЗПМ=15,9126
МАТ=4,8737</t>
  </si>
  <si>
    <t>12358,53
______
1017,57</t>
  </si>
  <si>
    <t>63528,22
______
4961,01</t>
  </si>
  <si>
    <t>0,008
8/1000</t>
  </si>
  <si>
    <t>Прокладка трубопроводов в непроходном канале при условном давлении 1,6 МПа, температуре 150°С, диаметр труб: 50 мм (Ø 45 мм);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(848,52 руб.)
СП 71%=89%*0.8 от ФОТ; (542,75 руб.)</t>
  </si>
  <si>
    <t>ФЕР24-01-002-01
Приказ Минстроя России от 12.11.14 №703/пр</t>
  </si>
  <si>
    <t>Опора неподвижная четырехупорная 720х11 СТ.09Г2С ТС-661.00.00-09 серия 5.903-13 выпуск 7-95 покрытие ГФ-021 2 слоя; шт</t>
  </si>
  <si>
    <t>3,15
175,10*18/1000</t>
  </si>
  <si>
    <t>Труба электросварная ГОСТ 20295-85, К52, тип 3 СТ.17Г1С-У, 720*10; т</t>
  </si>
  <si>
    <t>ФССЦ-201-0889
Опоры неподвижные из горячекатаных профилей для трубопроводов
МАТ=4,7608</t>
  </si>
  <si>
    <t>-0,0103
-Ф26.р1</t>
  </si>
  <si>
    <t>Опоры неподвижные из горячекатаных профилей для трубопроводов; т</t>
  </si>
  <si>
    <t>ФССЦ-201-0889
Приказ Минстроя России от 12.11.14 №703/пр</t>
  </si>
  <si>
    <t>-0,0493
-Ф26.р2</t>
  </si>
  <si>
    <t>ФССЦ-103-0248
Трубы стальные электросварные прямошовные и спирально-шовные группы А и Б с сопротивлением по разрыву 38 кгс/мм2, наружный диаметр 720 мм, толщина стенки 12 мм
МАТ=5,0112</t>
  </si>
  <si>
    <t>-18
-Ф26.р5</t>
  </si>
  <si>
    <t>Трубы стальные электросварные прямошовные и спирально-шовные группы А и Б с сопротивлением по разрыву 38 кгс/мм2, наружный диаметр: 720 мм, толщина стенки 12 мм; м</t>
  </si>
  <si>
    <t>ФССЦ-103-0248
Приказ Минстроя России от 12.11.14 №703/пр</t>
  </si>
  <si>
    <t>41,17
______
7,45</t>
  </si>
  <si>
    <t>2287,35
______
413,6665</t>
  </si>
  <si>
    <t>11023,84
______
1507,21</t>
  </si>
  <si>
    <t>61817,85
______
5253,57</t>
  </si>
  <si>
    <t>1641823,87
______
23674,07</t>
  </si>
  <si>
    <t>0,018
18/1000</t>
  </si>
  <si>
    <t>Прокладка трубопроводов в непроходном канале при условном давлении 1,6 МПа, температуре 150°С, диаметр труб: 700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(9240,66 руб.)
СП 71%=89%*0.8 от ФОТ; (5910,69 руб.)</t>
  </si>
  <si>
    <t>0,103
11,49*9/1000</t>
  </si>
  <si>
    <t>-9
-Ф4.р1</t>
  </si>
  <si>
    <t>5,33
______
0,82</t>
  </si>
  <si>
    <t>592,25
______
91,31</t>
  </si>
  <si>
    <t>1167,01
______
153,41</t>
  </si>
  <si>
    <t>13716,51
______
1071,06</t>
  </si>
  <si>
    <t>106135,19
______
5875,12</t>
  </si>
  <si>
    <t>Прокладка трубопроводов в непроходном канале при условном давлении 1,6 МПа, температуре 150°С, диаметр труб: 100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(1108,36 руб.)
СП 71%=89%*0.8 от ФОТ; (708,95 руб.)</t>
  </si>
  <si>
    <t>ФССЦ-113-0307
Пленка полиэтиленовая толщиной 0,2-0,5 мм
МАТ=4,6436</t>
  </si>
  <si>
    <t>-0,0015
-Ф25.р1</t>
  </si>
  <si>
    <t>Пленка полиэтиленовая толщиной: 0,2-0,5 мм; т</t>
  </si>
  <si>
    <t>ФССЦ-113-0307
Приказ Минстроя России от 12.11.14 №703/пр</t>
  </si>
  <si>
    <t>ФССЦ-104-0134
Компонент Б системы жидких компонентов для напыления ППУ
МАТ=2,1083</t>
  </si>
  <si>
    <t>-105,4
-Ф25.р2</t>
  </si>
  <si>
    <t>Компонент Б системы жидких компонентов для напыления ППУ; кг</t>
  </si>
  <si>
    <t>ФССЦ-104-0134
Приказ Минстроя России от 12.11.14 №703/пр</t>
  </si>
  <si>
    <t>ФССЦ-104-0133
Компонент А системы жидких компонентов для напыления ППУ
МАТ=2,0939</t>
  </si>
  <si>
    <t>-109,7
-Ф25.р3</t>
  </si>
  <si>
    <t>Компонент А системы жидких компонентов для напыления ППУ; кг</t>
  </si>
  <si>
    <t>ФССЦ-104-0133
Приказ Минстроя России от 12.11.14 №703/пр</t>
  </si>
  <si>
    <t>ФССЦ-104-0127
Хлорметилен
МАТ=0,9754</t>
  </si>
  <si>
    <t>-7,68
-Ф25.р4</t>
  </si>
  <si>
    <t>Хлорметилен; кг</t>
  </si>
  <si>
    <t>ФССЦ-104-0127
Приказ Минстроя России от 12.11.14 №703/пр</t>
  </si>
  <si>
    <t>ФССЦ-104-0126
Диоктилфталат
МАТ=7,2375</t>
  </si>
  <si>
    <t>-12,8
-Ф25.р5</t>
  </si>
  <si>
    <t>Диоктилфталат; кг</t>
  </si>
  <si>
    <t>ФССЦ-104-0126
Приказ Минстроя России от 12.11.14 №703/пр</t>
  </si>
  <si>
    <t>ФССЦ-101-3594
Лента полиэтиленовая с липким слоем А50
МАТ=4,0911</t>
  </si>
  <si>
    <t>-1,347
-Ф25.р6</t>
  </si>
  <si>
    <t>Лента полиэтиленовая с липким слоем: А50; кг</t>
  </si>
  <si>
    <t>ФССЦ-101-3594
Приказ Минстроя России от 12.11.14 №703/пр</t>
  </si>
  <si>
    <t>ФЕР26-01-021-01
1 зона. 4 кв 2015. Индексы НСО к ФЕР в ред 2014 с изм №1,2 (пр 899)
ОЗП=15,9827
ЭМ=5,6037
МАТ=2,1819</t>
  </si>
  <si>
    <t>5744,05
______
365,4</t>
  </si>
  <si>
    <t>Изоляция плоских и криволинейных поверхностей из пенополиуретана методом напыления (для комплекта заделки стыков); 1 м3 изоляции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85%=100%*0.85 от ФОТ; (12708,04 руб.)
СП 56%=70%*0.8 от ФОТ; (8372,35 руб.)</t>
  </si>
  <si>
    <t>ФЕР26-01-021-01
Приказ Минстроя РФ от 30.01.14 №31/пр</t>
  </si>
  <si>
    <t>Комплект заделки стыков КЗС(ЭС) с муфтой 720/900. Комплект: компонент, пробки, стойки, гильза обжимная, припой, лента сварная, муфта термоусажив. 700мм; шт</t>
  </si>
  <si>
    <t>Опора скользящая СПОк720/900.100 ст.09Г2С серия 1-487-1997.00.000 покрытие ГФ-021 2 слоя; шт</t>
  </si>
  <si>
    <t>Элемент трубопровода концевой с кабелем вывода из торцевой части СТ 720-1-ППУ-ПЭ ГОСТ 30732-2006; шт</t>
  </si>
  <si>
    <t>Отвод Ст 720 х 10-45-1-ППУ-ПЭ ГОСТ 30732-2006; шт</t>
  </si>
  <si>
    <t>Труба Ст. 720*10-1-ППУ-ПЭ/900 ГОСТ 30732-2006 К52, тип 3, ст.17Г1С-У, ГОСТ 20295-85; м</t>
  </si>
  <si>
    <t>-0,0482
-Ф6.р1</t>
  </si>
  <si>
    <t>-0,2318
-Ф6.р2</t>
  </si>
  <si>
    <t>-84,6
-Ф6.р5</t>
  </si>
  <si>
    <t>193,51
______
35</t>
  </si>
  <si>
    <t>51812,05
______
7083,9</t>
  </si>
  <si>
    <t>0,0846
(Ф2+1,896*Ф7+2,2*Ф20)/1000</t>
  </si>
  <si>
    <t>Прокладка трубопроводов в непроходном канале при условном давлении 1,6 МПа, температуре 150°С, диаметр труб: 700 мм; 1 км трубопровода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(43431,1 руб.)
СП 71%=89%*0.8 от ФОТ; (27780,26 руб.)</t>
  </si>
  <si>
    <t>Трубы и детали трубопроводов</t>
  </si>
  <si>
    <t>-2
-Ф3.р1</t>
  </si>
  <si>
    <t>Установка задвижек или клапанов стальных для горячей воды и пара диаметром: 50 мм (Ø 40 мм); 1 компл. задвижек или клапана
_______________
(МДС35 пр.1 т.1 п.8. 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111%=130%*0.85 от ФОТ; (1035,56 руб.)
СП 71%=89%*0.8 от ФОТ; (662,39 руб.)</t>
  </si>
  <si>
    <t>-2
-Ф1.р1</t>
  </si>
  <si>
    <t>Арматура</t>
  </si>
  <si>
    <t>1.1.56-16-8-ТС</t>
  </si>
  <si>
    <t>ЛОКАЛЬНЫЙ СМЕТНЫЙ РАСЧЕТ  № 1.1.56-16-8-ТС.ЛС 3</t>
  </si>
  <si>
    <t>48,7
______
0,64</t>
  </si>
  <si>
    <t>42,68
______
0,38</t>
  </si>
  <si>
    <t>6,02
______
0,26</t>
  </si>
  <si>
    <t>1229,59
______
126,72</t>
  </si>
  <si>
    <t xml:space="preserve">Итого по разделу 1 </t>
  </si>
  <si>
    <t>Герметик силиконовый: ВИБРОСИЛ нейтральный, для герметизации акустических панелей (300 мл); шт.</t>
  </si>
  <si>
    <t>ФССЦ-101-8095
Приказ Минстроя России от 12.11.14 №703/пр</t>
  </si>
  <si>
    <t>ФССЦ-509-0988
Шнур асбестовый общего назначения марки ШАОН диаметром 3-5 мм
МАТ=7,9513</t>
  </si>
  <si>
    <t>-0,0007
-Ф13.р1</t>
  </si>
  <si>
    <t>Шнур асбестовый общего назначения марки: ШАОН диаметром 3-5 мм; т</t>
  </si>
  <si>
    <t>ФССЦ-509-0988
Приказ Минстроя России от 12.11.14 №703/пр</t>
  </si>
  <si>
    <t>ФССЦ-509-0900
Уплотнительный состав
МАТ=8,2712</t>
  </si>
  <si>
    <t>-8,64
-Ф13.р2</t>
  </si>
  <si>
    <t>Уплотнительный состав; кг</t>
  </si>
  <si>
    <t>ФССЦ-509-0900
Приказ Минстроя России от 12.11.14 №703/пр</t>
  </si>
  <si>
    <t>ФССЦ-101-1705
Пакля пропитанная
МАТ=4,6338</t>
  </si>
  <si>
    <t>-1,8
-Ф13.р3</t>
  </si>
  <si>
    <t>Пакля пропитанная; кг</t>
  </si>
  <si>
    <t>ФССЦ-101-1705
Приказ Минстроя России от 12.11.14 №703/пр</t>
  </si>
  <si>
    <t>ФЕРм08-02-155-01
1 зона. 4 кв 2015. Индексы НСО к ФЕР в ред 2014 с изм №1,2 (пр 899)
ОЗП=15,9699
МАТ=7,9469</t>
  </si>
  <si>
    <t>19,28
______
4,21</t>
  </si>
  <si>
    <t>Герметизация проходов при вводе кабелей во взрывоопасные помещения уплотнительной массой (герметизация гильзы в стенке камеры и защитной трубы в гильзе); 1 проход кабеля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81%=95%*0.85 от ФОТ; (653,38 руб.)
СП 52%=65%*0.8 от ФОТ; (419,45 руб.)</t>
  </si>
  <si>
    <t>ФЕРм08-02-155-01
Приказ Минстроя РФ от 30.01.14 №31/пр</t>
  </si>
  <si>
    <t>0,6
0,2*3</t>
  </si>
  <si>
    <t>Трубы стальные бесшовные, горячедеформированные со снятой фаской из стали марок 15, 20, 25, наружным диаметром: 89 мм, толщина стенки 4 мм; м</t>
  </si>
  <si>
    <t>ФССЦ-103-0388
Приказ Минстроя России от 12.11.14 №703/пр</t>
  </si>
  <si>
    <t>ФССЦ-204-0064
Детали закладные и накладные изготовленные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
МАТ=5,6089</t>
  </si>
  <si>
    <t>0,00122
0,305*4/1000</t>
  </si>
  <si>
    <t>Детали закладные и накладные изготовленные: с применением сварки, гнутья, сверления (пробивки) отверстий (при наличии одной из этих операций или всего перечня в любых сочетаниях) поставляемые отдельно; т</t>
  </si>
  <si>
    <t>ФССЦ-204-0064
Приказ Минстроя России от 12.11.14 №703/пр</t>
  </si>
  <si>
    <t>-0,0063
-Ф12.р1</t>
  </si>
  <si>
    <t>2,33
______
0,23</t>
  </si>
  <si>
    <t>0,0063
(0,305*4+8,39*0,6)/1000</t>
  </si>
  <si>
    <t>Установка закладных деталей весом: до 4 кг (укладка трубы Ø 89 мм в штрабу); 1 т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(202 руб.)
СП 52%=65%*0.8 от ФОТ; (118,02 руб.)</t>
  </si>
  <si>
    <t>0,32
______
0,08</t>
  </si>
  <si>
    <t>107,6136
______
27,362</t>
  </si>
  <si>
    <t>50,17
______
12,86</t>
  </si>
  <si>
    <t>ФЕР46-03-012-03
1 зона. 4 кв 2015. Индексы НСО к ФЕР в ред 2014 с изм №1,2 (пр 899)
ОЗП=15,9882
ЭМ=6,5673
ЗПМ=15,5694</t>
  </si>
  <si>
    <t>2546,31
______
275,26</t>
  </si>
  <si>
    <t>3557,88
______
1011,57</t>
  </si>
  <si>
    <t>0,003
0,1 / 100 * 3</t>
  </si>
  <si>
    <t>Пробивка в бетонных конструкциях полов и стен борозд площадью сечения: до 100 см2 (штраба в верхней части боковой стенки канала); 100 м борозд
_______________
(Прил.46.1 п.3.4 При пробивке проемов, отверстий и борозд в железобетонных конструкциях ОЗП=1,1; ЭМ=1,1 к расх.; ЗПМ=1,1; ТЗ=1,1; ТЗМ=1,1;
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94%=110%*0.85 от ФОТ; (57,7 руб.)
СП 56%=70%*0.8 от ФОТ; (34,37 руб.)</t>
  </si>
  <si>
    <t>ФЕР46-03-012-03
Приказ Минстроя РФ от 30.01.14 №31/пр</t>
  </si>
  <si>
    <t>Организация узла ввода защитной трубы с проводниками СОДК в ж/б лоток (лист 6 п. 4)</t>
  </si>
  <si>
    <t>ФССЦ-509-5778
Держатель с защелкой 'DKC' для труб диаметром 50 мм
МАТ=5,5786</t>
  </si>
  <si>
    <t>0,06
6 / 100</t>
  </si>
  <si>
    <t>Держатель с защелкой "DKC" для труб диаметром: 50 мм (применительно держатель оцинкованный Ø63 мм); 100 шт.</t>
  </si>
  <si>
    <t>ФССЦ-509-5778
Приказ Минстроя России от 12.11.14 №703/пр</t>
  </si>
  <si>
    <t>Отводы стальные крутоизогнутые бесшовные приварные (ГОСТ 17375-01): 90 град., наружным диаметром 57 мм, толщиной стенки 3,0 мм (применительно отвод оцинкованный 90 - 57х3 ГОСТ 17375-2001); шт.</t>
  </si>
  <si>
    <t>ФССЦ-507-4389
Приказ Минстроя России от 12.11.14 №703/пр</t>
  </si>
  <si>
    <t>Трубы стальные сварные водогазопроводные с резьбой оцинкованные обыкновенные, диаметр условного прохода: 50 мм, толщина стенки 3,5 мм; м</t>
  </si>
  <si>
    <t>ФССЦ-103-0054
Приказ Минстроя России от 12.11.14 №703/пр</t>
  </si>
  <si>
    <t>12,72
______
0,24</t>
  </si>
  <si>
    <t>43,608
______
0,8395</t>
  </si>
  <si>
    <t>728,44
______
51,49</t>
  </si>
  <si>
    <t>ФЕРм08-02-407-03
1 зона. 4 кв 2015. Индексы НСО к ФЕР в ред 2014 с изм №1,2 (пр 899)
ОЗП=15,9882
ЭМ=10,6648
ЗПМ=15,5628
МАТ=6,2246</t>
  </si>
  <si>
    <t>234,09
______
11,34</t>
  </si>
  <si>
    <t>856,03
______
409,92</t>
  </si>
  <si>
    <t>0,291775
(28+1,1775) / 100</t>
  </si>
  <si>
    <t>Труба стальная по установленным конструкциям, по стенам с креплением скобами, диаметр: до 50 мм; 100 м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81%=95%*0.85 от ФОТ; (1590,63 руб.)
СП 52%=65%*0.8 от ФОТ; (1021,14 руб.)</t>
  </si>
  <si>
    <t>ФЕРм08-02-407-03
Приказ Минстроя РФ от 30.01.14 №31/пр</t>
  </si>
  <si>
    <t>ФЕРм11-08-001-03
1 зона. 4 кв 2015. Индексы НСО к ФЕР в ред 2014 с изм №1,2 (пр 899)
ОЗП=15,9936
МАТ=4,5276</t>
  </si>
  <si>
    <t>165,75
______
120,93</t>
  </si>
  <si>
    <t>Присоединение к приборам электрических проводок под винт: без изготовления колец с обслуживанием; 100 концов жил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(789,14 руб.)
СП 48%=60%*0.8 от ФОТ; (557,04 руб.)</t>
  </si>
  <si>
    <t>ФЕРм11-08-001-03
Приказ Минстроя РФ от 30.01.14 №31/пр</t>
  </si>
  <si>
    <t>5,1635
______
0,0115</t>
  </si>
  <si>
    <t>6,19
______
0,68</t>
  </si>
  <si>
    <t>ФЕРм08-02-412-01
1 зона. 4 кв 2015. Индексы НСО к ФЕР в ред 2014 с изм №1,2 (пр 899)
ОЗП=15,9867
ЭМ=8,6621
ЗПМ=15
МАТ=9,6728</t>
  </si>
  <si>
    <t>2,55
______
0,16</t>
  </si>
  <si>
    <t>62,37
______
48,54</t>
  </si>
  <si>
    <t>0,28
28 / 100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</si>
  <si>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2,5 мм2; 100 м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81%=95%*0.85 от ФОТ; (176,56 руб.)
СП 52%=65%*0.8 от ФОТ; (113,34 руб.)</t>
  </si>
  <si>
    <t>ФЕРм08-02-412-01
Приказ Минстроя РФ от 30.01.14 №31/пр</t>
  </si>
  <si>
    <t>Комплект удлинения 3-х жильного кабеля КУК-3; шт</t>
  </si>
  <si>
    <t>Прайс-лист ООО "Термолайн" на II квартал 2016г.</t>
  </si>
  <si>
    <t>0,0061
(1,1-(0,12+0,24+ПИ*0,1625^2*0,5+ПИ*(0,7625^2-0,1625^2)*0,05)) / 100</t>
  </si>
  <si>
    <t>Засыпка вручную траншей, пазух котлованов и ям, группа грунтов: 1 (обратная засыпка грунтом); 100 м3 грунта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(50,64 руб.)
СП 36%=45%*0.8 от ФОТ; (26,81 руб.)</t>
  </si>
  <si>
    <t>0,0009
0,09 / 100</t>
  </si>
  <si>
    <t>Засыпка вручную траншей, пазух котлованов и ям, группа грунтов: 1 (засыпка ковера песком); 100 м3 грунта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(7,47 руб.)
СП 36%=45%*0.8 от ФОТ; (3,96 руб.)</t>
  </si>
  <si>
    <t>0,1234
Ф6.р1</t>
  </si>
  <si>
    <t>-0,1234
-Ф6.р1</t>
  </si>
  <si>
    <t>0,25
______
0,03</t>
  </si>
  <si>
    <t>17,66
______
5,26</t>
  </si>
  <si>
    <t>0,00121
((1/3*ПИ*0,05*(0,7625^2+0,1625^2+0,7625*0,1625))-ПИ*0,1625^2*0,05+ПИ*(0,7625^2-0,1625^2)*0,05) / 100</t>
  </si>
  <si>
    <t>Устройство бетонной подготовки (бетонная отмостка вокруг ковера); 100 м3 бетона, бутобетона и железобетона в деле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(32,48 руб.)
СП 52%=65%*0.8 от ФОТ; (18,97 руб.)</t>
  </si>
  <si>
    <t>0,23
______
0,03</t>
  </si>
  <si>
    <t>18,31
______
4,77</t>
  </si>
  <si>
    <t>0,087
ПИ*(0,7625^2-0,1625^2)*0,05</t>
  </si>
  <si>
    <t>Устройство основания под фундаменты: песчаного (песчаное основание вокруг ковера); 1 м3 основания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(36,2 руб.)
СП 64%=80%*0.8 от ФОТ; (22,28 руб.)</t>
  </si>
  <si>
    <t>ФССЦ-101-0594
Мастика битумная кровельная горячая
МАТ=13,9935</t>
  </si>
  <si>
    <t>0,0002
Ф11.р1</t>
  </si>
  <si>
    <t>Мастика битумная кровельная горячая; т</t>
  </si>
  <si>
    <t>ФССЦ-101-0594
Приказ Минстроя России от 12.11.14 №703/пр</t>
  </si>
  <si>
    <t>ФССЦ-113-0246
Эмаль ПФ-115 серая
МАТ=7,6866</t>
  </si>
  <si>
    <t>-0,0002
-Ф11.р1</t>
  </si>
  <si>
    <t>Эмаль ПФ-115 серая; т</t>
  </si>
  <si>
    <t>ФССЦ-113-0246
Приказ Минстроя России от 12.11.14 №703/пр</t>
  </si>
  <si>
    <t>8,809
______
0,023</t>
  </si>
  <si>
    <t>0,47
______
0,02</t>
  </si>
  <si>
    <t>ФЕР13-03-004-26
1 зона. 4 кв 2015. Индексы НСО к ФЕР в ред 2014 с изм №1,2 (пр 899)
ОЗП=15,987
ЭМ=6,4131
ЗПМ=15,7
МАТ=7,6802</t>
  </si>
  <si>
    <t>14,31
______
0,23</t>
  </si>
  <si>
    <t>656,77
______
79,9</t>
  </si>
  <si>
    <t>0,0051
Ф10</t>
  </si>
  <si>
    <t>Окраска металлических огрунтованных поверхностей: эмалью ПФ-115 (окраска ковера горячим битумом); 100 м2 окрашиваемой поверхности
_______________
(За 2 раза ПЗ=2 (ОЗП=2; ЭМ=2 к расх.; ЗПМ=2; МАТ=2 к расх.; ТЗ=2; ТЗМ=2);
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(5,03 руб.)
СП 56%=70%*0.8 от ФОТ; (3,66 руб.)</t>
  </si>
  <si>
    <t>ФЕР13-03-004-26
Приказ Минстроя РФ от 30.01.14 №31/пр</t>
  </si>
  <si>
    <t>ФССЦ-113-2221
Праймер битумный производства «Техно-Николь»
МАТ=5,5901</t>
  </si>
  <si>
    <t>0,0001
Ф10.р1</t>
  </si>
  <si>
    <t>Праймер битумный производства «Техно-Николь»; т</t>
  </si>
  <si>
    <t>ФССЦ-113-2221
Приказ Минстроя России от 12.11.14 №703/пр</t>
  </si>
  <si>
    <t>-0,0001
-Ф10.р1</t>
  </si>
  <si>
    <t>6,1065
______
0,0115</t>
  </si>
  <si>
    <t>0,33
______
0,01</t>
  </si>
  <si>
    <t>278,6
______
65,03</t>
  </si>
  <si>
    <t>0,0051
(2*ПИ*0,1625*0,5) / 100</t>
  </si>
  <si>
    <t>Огрунтовка металлических поверхностей за один раз: грунтовкой ГФ-021 (огрунтовка ковера праймером); 100 м2 окрашиваемой поверхности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77%=90%*0.85 от ФОТ; (4,09 руб.)
СП 56%=70%*0.8 от ФОТ; (2,97 руб.)</t>
  </si>
  <si>
    <t>0,000272
0,068*4/1000</t>
  </si>
  <si>
    <t>Анкер высоких нагрузок Hilti HSL-3-G: М12/25 (Анкер HSL-3-G М8/20); т</t>
  </si>
  <si>
    <t>ФССЦ-509-4608
прим.
Приказ Минстроя России от 12.11.14 №703/пр</t>
  </si>
  <si>
    <t>ФССЦ-201-0850
Конструкции стальные индивидуальные листовые сварные из стали толщиной 3-10 мм массой до 0,1 т
МАТ=4,5929</t>
  </si>
  <si>
    <t>0,0118
11,8/1000</t>
  </si>
  <si>
    <t>Конструкции стальные индивидуальные: листовые сварные из стали толщиной 3-10 мм массой до 0,1 т; т</t>
  </si>
  <si>
    <t>ФССЦ-201-0850
Приказ Минстроя России от 12.11.14 №703/пр</t>
  </si>
  <si>
    <t>ФССЦ-201-0835
Подкладки металлические
МАТ=4,1452</t>
  </si>
  <si>
    <t>-6
-Ф7.р1</t>
  </si>
  <si>
    <t>Подкладки металлические; кг</t>
  </si>
  <si>
    <t>ФССЦ-201-0835
Приказ Минстроя России от 12.11.14 №703/пр</t>
  </si>
  <si>
    <t>ФССЦ-111-0120
Рамка для надписей 55х15 мм
МАТ=13,1481</t>
  </si>
  <si>
    <t>-10
-Ф7.р4</t>
  </si>
  <si>
    <t>Рамка для надписей 55х15 мм; шт.</t>
  </si>
  <si>
    <t>ФССЦ-111-0120
Приказ Минстроя России от 12.11.14 №703/пр</t>
  </si>
  <si>
    <t>ФССЦ-101-2039
Болты с гайками и шайбами оцинкованные, диаметр 12 мм
МАТ=6,5671</t>
  </si>
  <si>
    <t>-0,2378
-Ф7.р3</t>
  </si>
  <si>
    <t>Болты с гайками и шайбами оцинкованные, диаметр: 12 мм; кг</t>
  </si>
  <si>
    <t>ФССЦ-101-2039
Приказ Минстроя России от 12.11.14 №703/пр</t>
  </si>
  <si>
    <t>ФССЦ-101-1111
Прокат рифленый ромбического рифления, шириной от 1 до 1,9 м из горячекатаных листов с обрезными кромками сталь С235, толщиной 4 мм
МАТ=3,9061</t>
  </si>
  <si>
    <t>-0,014
-Ф7.р2</t>
  </si>
  <si>
    <t>Прокат рифленый ромбического рифления, шириной от 1 до 1,9 м из горячекатаных листов с обрезными кромками сталь С235, толщиной: 4 мм; т</t>
  </si>
  <si>
    <t>ФССЦ-101-1111
Приказ Минстроя России от 12.11.14 №703/пр</t>
  </si>
  <si>
    <t>9,04
______
0,09</t>
  </si>
  <si>
    <t>9,039
______
0,092</t>
  </si>
  <si>
    <t>198,04
______
19,34</t>
  </si>
  <si>
    <t>ФЕРм11-06-001-02
1 зона. 4 кв 2015. Индексы НСО к ФЕР в ред 2014 с изм №1,2 (пр 899)
ОЗП=15,9852
ЭМ=8,8222
ЗПМ=15,574
МАТ=4,3149</t>
  </si>
  <si>
    <t>22,45
______
1,24</t>
  </si>
  <si>
    <t>287,39
______
80,09</t>
  </si>
  <si>
    <t>Щиты и пульты, масса: до 100 кг (монтаж наземного ковера с приваренной деталью из стального листа); 1 шт.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(883,68 руб.)
СП 48%=60%*0.8 от ФОТ; (623,77 руб.)</t>
  </si>
  <si>
    <t>ФЕРм11-06-001-02
Приказ Минстроя РФ от 30.01.14 №31/пр</t>
  </si>
  <si>
    <t>Ковер наземный КНЗ; шт</t>
  </si>
  <si>
    <t>ФССЦ-204-0046
Надбавки к ценам заготовок за сборку и сварку каркасов и сеток пространственных, диаметром 5-6 мм
МАТ=4,2992</t>
  </si>
  <si>
    <t>0,00536
Ф3+Ф4</t>
  </si>
  <si>
    <t>Надбавки к ценам заготовок за сборку и сварку каркасов и сеток: пространственных, диаметром 5-6 мм; т</t>
  </si>
  <si>
    <t>ФССЦ-204-0046
Приказ Минстроя России от 12.11.14 №703/пр</t>
  </si>
  <si>
    <t>ФССЦ-204-0030
Проволока арматурная из низкоуглеродистой стали Вр-I, диаметром 5 мм
МАТ=3,6194</t>
  </si>
  <si>
    <t>0,0044
2,2*2/1000</t>
  </si>
  <si>
    <t>Проволока арматурная из низкоуглеродистой стали Вр-I, диаметром: 5 мм; т</t>
  </si>
  <si>
    <t>ФССЦ-204-0030
Приказ Минстроя России от 12.11.14 №703/пр</t>
  </si>
  <si>
    <t>ФССЦ-204-0019
Горячекатаная арматурная сталь периодического профиля класса А-III, диаметром 6 мм
МАТ=4,5053</t>
  </si>
  <si>
    <t>0,00096
0,06*16/1000</t>
  </si>
  <si>
    <t>Горячекатаная арматурная сталь периодического профиля класса: А-III, диаметром 6 мм; т</t>
  </si>
  <si>
    <t>ФССЦ-204-0019
Приказ Минстроя России от 12.11.14 №703/пр</t>
  </si>
  <si>
    <t>0,2436
Ф2.р1</t>
  </si>
  <si>
    <t>Бетон тяжелый, крупность заполнителя: 20 мм, класс В15 (М200), F100, W6; м3
_______________
(Поправка на морозостойкость F100 (МАТ=(МАТ+594,36*0,01)-МАТ))</t>
  </si>
  <si>
    <t>-0,2436
-Ф2.р1</t>
  </si>
  <si>
    <t>-0,0194
-Ф2.р2</t>
  </si>
  <si>
    <t>0,61
______
0,08</t>
  </si>
  <si>
    <t>253,759
______
31,4065</t>
  </si>
  <si>
    <t>58,08
______
15,8</t>
  </si>
  <si>
    <t>ФЕР06-01-001-16
1 зона. 4 кв 2015. Индексы НСО к ФЕР в ред 2014 с изм №1,2 (пр 899)
ОЗП=15,9847
ЭМ=8,1911
ЗПМ=15,5655
МАТ=4,8279</t>
  </si>
  <si>
    <t>2954,67
______
423,05</t>
  </si>
  <si>
    <t>119067,55
______
2164,56</t>
  </si>
  <si>
    <t>0,0024
0,24 / 100</t>
  </si>
  <si>
    <t>Устройство фундаментных плит железобетонных: плоских; 100 м3 бетона, бутобетона и железобетона в деле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89%=105%*0.85 от ФОТ; (87,97 руб.)
СП 52%=65%*0.8 от ФОТ; (51,4 руб.)</t>
  </si>
  <si>
    <t>ФЕР06-01-001-16
Приказ Минстроя РФ от 30.01.14 №31/пр</t>
  </si>
  <si>
    <t>0,32
______
0,04</t>
  </si>
  <si>
    <t>25,26
______
6,59</t>
  </si>
  <si>
    <t>Устройство основания под фундаменты: песчаного; 1 м3 основания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104%=122%*0.85 от ФОТ; (49,94 руб.)
СП 64%=80%*0.8 от ФОТ; (30,73 руб.)</t>
  </si>
  <si>
    <t>0,011
(1,1*1,1*0,9) / 100</t>
  </si>
  <si>
    <t>Разработка грунта вручную в траншеях глубиной до 2 м без креплений с откосами, группа грунтов: 2; 100 м3 грунта
_______________
(МДС35 пр.1 т.1 п.8.Строительство инженерных сетей и сооружений, а также объектов жилищно-гражданского назначения в стесненных условиях застроенной части города: ОЗП=1,15; ЭМ=1,15 к расх.; ЗПМ=1,15; ТЗ=1,15; ТЗМ=1,15)
_______________
НР 68%=80%*0.85 от ФОТ; (165,19 руб.)
СП 36%=45%*0.8 от ФОТ; (87,45 руб.)</t>
  </si>
  <si>
    <t>Установка ковера наземного</t>
  </si>
  <si>
    <t>5,92
______
0,05</t>
  </si>
  <si>
    <t>5,9225
______
0,046</t>
  </si>
  <si>
    <t>124,31
______
9,67</t>
  </si>
  <si>
    <t>ФЕРм11-06-001-01
1 зона. 4 кв 2015. Индексы НСО к ФЕР в ред 2014 с изм №1,2 (пр 899)
ОЗП=15,9848
ЭМ=9,7299
ЗПМ=15,574
МАТ=4,5333</t>
  </si>
  <si>
    <t>12,78
______
0,62</t>
  </si>
  <si>
    <t>162,75
______
52,47</t>
  </si>
  <si>
    <t>Щиты и пульты, масса: до 50 кг (монтаж настенного ковера); 1 шт.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(576,95 руб.)
СП 48%=60%*0.8 от ФОТ; (407,26 руб.)</t>
  </si>
  <si>
    <t>ФЕРм11-06-001-01
Приказ Минстроя РФ от 30.01.14 №31/пр</t>
  </si>
  <si>
    <t>Ковер настенный КНС; шт</t>
  </si>
  <si>
    <t>ФЕРм11-03-001-01
1 зона. 4 кв 2015. Индексы НСО к ФЕР в ред 2014 с изм №1,2 (пр 899)
ОЗП=15,9786
МАТ=6,2018</t>
  </si>
  <si>
    <t>7,02
______
5,93</t>
  </si>
  <si>
    <t>Приборы, устанавливаемые на металлоконструкциях, щитах и пультах, масса: до 5 кг (монтаж терминала в ковере); 1 шт.
_______________
(МДС35 пр.1 т.2 п.4.Производство монтажных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 к расх.; ЗПМ=1,15; ТЗ=1,15; ТЗМ=1,15)
_______________
НР 68%=80%*0.85 от ФОТ; (128,96 руб.)
СП 48%=60%*0.8 от ФОТ; (91,03 руб.)</t>
  </si>
  <si>
    <t>ФЕРм11-03-001-01
Приказ Минстроя РФ от 30.01.14 №31/пр</t>
  </si>
  <si>
    <t>Терминал КТ-15/ШГ; шт</t>
  </si>
  <si>
    <t xml:space="preserve">Раздел 1. </t>
  </si>
  <si>
    <t>1.1.56-16-8-ТС.СОДК</t>
  </si>
  <si>
    <t>ЛОКАЛЬНЫЙ СМЕТНЫЙ РАСЧЕТ  № 1.1.56-16-8-ТС.СОДК.ЛС 4</t>
  </si>
  <si>
    <t xml:space="preserve">Техническое перевооружение участков магистральных тепловых сетей. </t>
  </si>
  <si>
    <t>Теплотрасса №08 по ул.Лазурная (Восточный ж/м). Участок от ТК 0804а до 0804б. Подготовка территории строительства (ПОС)</t>
  </si>
  <si>
    <t>ФССЦ-410-0005
Смеси асфальтобетонные дорожные, аэродромные и асфальтобетон 
МАТ=6,1743</t>
  </si>
  <si>
    <t>ФССЦ-410-0001
Смеси асфальтобетонные дорожные, аэродромные и асфальтобетон 
МАТ=4,623</t>
  </si>
  <si>
    <t>Строительные работы  (КЖ)</t>
  </si>
  <si>
    <t>Теплотрасса №08 по ул.Лазурная (Восточный ж/м). Участок от ТК 0804а до 0804б. Строительные работы (КЖ)</t>
  </si>
  <si>
    <t>ФССЦ-201-0777
Конструктивные элементы вспомогательного назначения е
МАТ=5,3547</t>
  </si>
  <si>
    <t>Монтаж трубопроводов (ТС)</t>
  </si>
  <si>
    <t>Теплотрасса №08 по ул.Лазурная (Восточный ж/м). Участок от ТК 0804а до 0804б. Монтаж трубопровода (ТС)</t>
  </si>
  <si>
    <t>ФССЦ-302-1712
Задвижки клиновые с выдвижным шпинделем фланцевые для воды, пара и нефтепродуктов давлением 1,6 МПа м
МАТ=4,6637</t>
  </si>
  <si>
    <t>ФССЦ-302-1711
Задвижки клиновые с выдвижным шпинделем фланцевые для воды, пара и нефтепродуктов давлением 1,6 МПа 
МАТ=4,3174</t>
  </si>
  <si>
    <t>ФССЦ-103-0357
Трубы стальные бесшовные, горячедеформированные со снятой фаской 
МАТ=4,9567</t>
  </si>
  <si>
    <t>ФССЦ-302-1712
Задвижки клиновые с выдвижным шпинделем фланцевые для воды, пара и нефтепродуктов давлением 1,6 МПа 
МАТ=4,6637</t>
  </si>
  <si>
    <t>ФССЦ-103-0401
Трубы стальные бесшовные, горячедеформированные со снятой фаской 
МАТ=5,4814</t>
  </si>
  <si>
    <t>Раздел 1. Теплотрасса 2Ду700 мм (спец. 1.1.56-16-8-ТС)</t>
  </si>
  <si>
    <t>Монтаж СОДК (СОДК)</t>
  </si>
  <si>
    <t>Теплотрасса №08 по ул.Лазурная (Восточный ж/м). Участок от ТК 0804а до 0804б. Монтаж СОДК (СОДК)</t>
  </si>
  <si>
    <t>ФССЦ-103-0054
Трубы стальные сварные водогазопроводные с резьбой оцинкованные обыкновенные
МАТ=3,3843</t>
  </si>
  <si>
    <t>ФССЦ-507-4389
Отводы стальные крутоизогнутые бесшовные приварные (ГОСТ 17375-01) 90 град., 
МАТ=5,214</t>
  </si>
  <si>
    <t>ФССЦ-204-0064
Детали закладные и накладные изготовленные с применением сварки, гнутья, сверления (пробивки) отверстий 
МАТ=5,6089</t>
  </si>
  <si>
    <t>ФССЦ-103-0388
Трубы стальные бесшовные, горячедеформированные со снятой фаской 
МАТ=5,0341</t>
  </si>
  <si>
    <t>ОБЩИЙ РАСЧЕТ СТОИМОСТИ СТРОИТЕЛЬСТВА № 1.1.56-16-8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</si>
</sst>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/>
    <xf numFmtId="0" fontId="1" fillId="0" borderId="0">
      <alignment horizontal="left" vertical="top"/>
    </xf>
    <xf numFmtId="0" fontId="1" fillId="0" borderId="0">
      <alignment horizontal="right" vertical="top" wrapText="1"/>
    </xf>
    <xf numFmtId="0" fontId="1" fillId="0" borderId="2">
      <alignment horizontal="center"/>
    </xf>
    <xf numFmtId="0" fontId="1" fillId="0" borderId="0">
      <alignment horizontal="center"/>
    </xf>
    <xf numFmtId="0" fontId="1" fillId="0" borderId="2">
      <alignment horizontal="center"/>
    </xf>
    <xf numFmtId="0" fontId="1" fillId="0" borderId="2">
      <alignment horizontal="center"/>
    </xf>
    <xf numFmtId="0" fontId="1" fillId="0" borderId="2">
      <alignment horizontal="center"/>
    </xf>
    <xf numFmtId="0" fontId="1" fillId="0" borderId="2">
      <alignment horizontal="center" wrapText="1"/>
    </xf>
    <xf numFmtId="0" fontId="1" fillId="0" borderId="2">
      <alignment horizontal="center"/>
    </xf>
    <xf numFmtId="0" fontId="1" fillId="0" borderId="2">
      <alignment horizontal="center" wrapText="1"/>
    </xf>
    <xf numFmtId="0" fontId="1" fillId="0" borderId="2">
      <alignment horizontal="center"/>
    </xf>
    <xf numFmtId="0" fontId="1" fillId="0" borderId="0">
      <alignment horizontal="center" vertical="top" wrapText="1"/>
    </xf>
    <xf numFmtId="0" fontId="1" fillId="0" borderId="0"/>
  </cellStyleXfs>
  <cellXfs count="165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5" fillId="0" borderId="0" xfId="0" applyFont="1" applyFill="1" applyAlignment="1">
      <alignment horizontal="left" vertical="top"/>
    </xf>
    <xf numFmtId="0" fontId="5" fillId="0" borderId="0" xfId="4" applyFont="1" applyFill="1" applyAlignment="1">
      <alignment horizontal="left"/>
    </xf>
    <xf numFmtId="0" fontId="5" fillId="0" borderId="0" xfId="0" applyFont="1" applyFill="1" applyAlignment="1">
      <alignment horizontal="right" vertical="top"/>
    </xf>
    <xf numFmtId="0" fontId="6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1" fillId="0" borderId="0" xfId="4" applyFont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1" fillId="0" borderId="1" xfId="4" applyFont="1" applyBorder="1">
      <alignment horizontal="center"/>
    </xf>
    <xf numFmtId="0" fontId="7" fillId="0" borderId="1" xfId="0" applyFont="1" applyBorder="1" applyAlignment="1">
      <alignment horizontal="left" vertical="top"/>
    </xf>
    <xf numFmtId="0" fontId="1" fillId="0" borderId="0" xfId="4" applyFont="1" applyAlignment="1">
      <alignment horizontal="right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/>
    </xf>
    <xf numFmtId="0" fontId="9" fillId="0" borderId="0" xfId="4" applyFo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4" applyFont="1" applyAlignment="1">
      <alignment horizontal="left"/>
    </xf>
    <xf numFmtId="0" fontId="5" fillId="0" borderId="0" xfId="0" applyFont="1" applyBorder="1" applyAlignment="1">
      <alignment horizontal="right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wrapText="1"/>
    </xf>
    <xf numFmtId="0" fontId="5" fillId="0" borderId="0" xfId="3" applyFont="1" applyBorder="1" applyAlignment="1">
      <alignment horizontal="center" wrapText="1"/>
    </xf>
    <xf numFmtId="0" fontId="5" fillId="0" borderId="0" xfId="0" applyFont="1" applyAlignment="1">
      <alignment vertical="top" wrapText="1" shrinkToFit="1"/>
    </xf>
    <xf numFmtId="0" fontId="5" fillId="0" borderId="2" xfId="0" applyNumberFormat="1" applyFont="1" applyBorder="1" applyAlignment="1">
      <alignment horizontal="center" vertical="top" wrapText="1" shrinkToFit="1"/>
    </xf>
    <xf numFmtId="4" fontId="5" fillId="0" borderId="2" xfId="0" applyNumberFormat="1" applyFont="1" applyBorder="1" applyAlignment="1">
      <alignment horizontal="left" vertical="top" wrapText="1" shrinkToFit="1"/>
    </xf>
    <xf numFmtId="49" fontId="5" fillId="0" borderId="2" xfId="0" applyNumberFormat="1" applyFont="1" applyBorder="1" applyAlignment="1">
      <alignment horizontal="center" vertical="top" wrapText="1" shrinkToFit="1"/>
    </xf>
    <xf numFmtId="4" fontId="5" fillId="0" borderId="2" xfId="0" applyNumberFormat="1" applyFont="1" applyBorder="1" applyAlignment="1">
      <alignment horizontal="right" vertical="top" wrapText="1" shrinkToFit="1"/>
    </xf>
    <xf numFmtId="0" fontId="5" fillId="0" borderId="2" xfId="0" applyNumberFormat="1" applyFont="1" applyBorder="1" applyAlignment="1">
      <alignment horizontal="right" vertical="top" wrapText="1" shrinkToFit="1"/>
    </xf>
    <xf numFmtId="0" fontId="1" fillId="0" borderId="0" xfId="0" applyFont="1" applyAlignment="1"/>
    <xf numFmtId="0" fontId="5" fillId="0" borderId="3" xfId="0" applyNumberFormat="1" applyFont="1" applyBorder="1" applyAlignment="1">
      <alignment horizontal="center" vertical="top" wrapText="1" shrinkToFit="1"/>
    </xf>
    <xf numFmtId="4" fontId="5" fillId="0" borderId="3" xfId="0" applyNumberFormat="1" applyFont="1" applyBorder="1" applyAlignment="1">
      <alignment horizontal="left" vertical="top" wrapText="1" shrinkToFit="1"/>
    </xf>
    <xf numFmtId="49" fontId="5" fillId="0" borderId="3" xfId="0" applyNumberFormat="1" applyFont="1" applyBorder="1" applyAlignment="1">
      <alignment horizontal="center" vertical="top" wrapText="1" shrinkToFit="1"/>
    </xf>
    <xf numFmtId="4" fontId="5" fillId="0" borderId="3" xfId="0" applyNumberFormat="1" applyFont="1" applyBorder="1" applyAlignment="1">
      <alignment horizontal="right" vertical="top" wrapText="1" shrinkToFit="1"/>
    </xf>
    <xf numFmtId="0" fontId="5" fillId="0" borderId="3" xfId="0" applyNumberFormat="1" applyFont="1" applyBorder="1" applyAlignment="1">
      <alignment horizontal="right" vertical="top" wrapText="1" shrinkToFit="1"/>
    </xf>
    <xf numFmtId="0" fontId="6" fillId="0" borderId="3" xfId="0" applyNumberFormat="1" applyFont="1" applyBorder="1" applyAlignment="1">
      <alignment horizontal="right" vertical="top" wrapText="1" shrinkToFit="1"/>
    </xf>
    <xf numFmtId="4" fontId="6" fillId="0" borderId="3" xfId="0" applyNumberFormat="1" applyFont="1" applyBorder="1" applyAlignment="1">
      <alignment horizontal="right" vertical="top" wrapText="1" shrinkToFit="1"/>
    </xf>
    <xf numFmtId="0" fontId="5" fillId="0" borderId="2" xfId="2" applyNumberFormat="1" applyFont="1" applyBorder="1" applyAlignment="1">
      <alignment horizontal="right" vertical="top" wrapText="1"/>
    </xf>
    <xf numFmtId="4" fontId="5" fillId="0" borderId="2" xfId="2" applyNumberFormat="1" applyFont="1" applyBorder="1" applyAlignment="1">
      <alignment horizontal="right" vertical="top" wrapText="1"/>
    </xf>
    <xf numFmtId="0" fontId="6" fillId="0" borderId="2" xfId="2" applyNumberFormat="1" applyFont="1" applyBorder="1" applyAlignment="1">
      <alignment horizontal="right" vertical="top" wrapText="1"/>
    </xf>
    <xf numFmtId="4" fontId="6" fillId="0" borderId="2" xfId="2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6" fillId="0" borderId="2" xfId="0" applyNumberFormat="1" applyFont="1" applyBorder="1" applyAlignment="1">
      <alignment horizontal="right" vertical="top" wrapText="1" shrinkToFit="1"/>
    </xf>
    <xf numFmtId="4" fontId="6" fillId="0" borderId="2" xfId="0" applyNumberFormat="1" applyFont="1" applyBorder="1" applyAlignment="1">
      <alignment horizontal="right" vertical="top" wrapText="1" shrinkToFit="1"/>
    </xf>
    <xf numFmtId="0" fontId="5" fillId="3" borderId="2" xfId="0" applyNumberFormat="1" applyFont="1" applyFill="1" applyBorder="1" applyAlignment="1">
      <alignment horizontal="center" vertical="top" wrapText="1" shrinkToFit="1"/>
    </xf>
    <xf numFmtId="4" fontId="5" fillId="3" borderId="2" xfId="0" applyNumberFormat="1" applyFont="1" applyFill="1" applyBorder="1" applyAlignment="1">
      <alignment horizontal="left" vertical="top" wrapText="1" shrinkToFit="1"/>
    </xf>
    <xf numFmtId="49" fontId="5" fillId="3" borderId="2" xfId="0" applyNumberFormat="1" applyFont="1" applyFill="1" applyBorder="1" applyAlignment="1">
      <alignment horizontal="center" vertical="top" wrapText="1" shrinkToFit="1"/>
    </xf>
    <xf numFmtId="4" fontId="5" fillId="3" borderId="2" xfId="0" applyNumberFormat="1" applyFont="1" applyFill="1" applyBorder="1" applyAlignment="1">
      <alignment horizontal="right" vertical="top" wrapText="1" shrinkToFit="1"/>
    </xf>
    <xf numFmtId="0" fontId="5" fillId="3" borderId="2" xfId="0" applyNumberFormat="1" applyFont="1" applyFill="1" applyBorder="1" applyAlignment="1">
      <alignment horizontal="right" vertical="top" wrapText="1" shrinkToFit="1"/>
    </xf>
    <xf numFmtId="0" fontId="5" fillId="3" borderId="3" xfId="0" applyNumberFormat="1" applyFont="1" applyFill="1" applyBorder="1" applyAlignment="1">
      <alignment horizontal="center" vertical="top" wrapText="1" shrinkToFit="1"/>
    </xf>
    <xf numFmtId="4" fontId="5" fillId="3" borderId="3" xfId="0" applyNumberFormat="1" applyFont="1" applyFill="1" applyBorder="1" applyAlignment="1">
      <alignment horizontal="left" vertical="top" wrapText="1" shrinkToFit="1"/>
    </xf>
    <xf numFmtId="49" fontId="5" fillId="3" borderId="3" xfId="0" applyNumberFormat="1" applyFont="1" applyFill="1" applyBorder="1" applyAlignment="1">
      <alignment horizontal="center" vertical="top" wrapText="1" shrinkToFit="1"/>
    </xf>
    <xf numFmtId="4" fontId="5" fillId="3" borderId="3" xfId="0" applyNumberFormat="1" applyFont="1" applyFill="1" applyBorder="1" applyAlignment="1">
      <alignment horizontal="right" vertical="top" wrapText="1" shrinkToFit="1"/>
    </xf>
    <xf numFmtId="0" fontId="5" fillId="3" borderId="3" xfId="0" applyNumberFormat="1" applyFont="1" applyFill="1" applyBorder="1" applyAlignment="1">
      <alignment horizontal="right" vertical="top" wrapText="1" shrinkToFit="1"/>
    </xf>
    <xf numFmtId="0" fontId="6" fillId="3" borderId="2" xfId="2" applyNumberFormat="1" applyFont="1" applyFill="1" applyBorder="1" applyAlignment="1">
      <alignment horizontal="right" vertical="top" wrapText="1"/>
    </xf>
    <xf numFmtId="4" fontId="6" fillId="3" borderId="2" xfId="2" applyNumberFormat="1" applyFont="1" applyFill="1" applyBorder="1" applyAlignment="1">
      <alignment horizontal="right" vertical="top" wrapText="1"/>
    </xf>
    <xf numFmtId="0" fontId="6" fillId="4" borderId="3" xfId="0" applyNumberFormat="1" applyFont="1" applyFill="1" applyBorder="1" applyAlignment="1">
      <alignment horizontal="center" vertical="top" wrapText="1" shrinkToFit="1"/>
    </xf>
    <xf numFmtId="4" fontId="6" fillId="4" borderId="3" xfId="0" applyNumberFormat="1" applyFont="1" applyFill="1" applyBorder="1" applyAlignment="1">
      <alignment horizontal="left" vertical="top" wrapText="1" shrinkToFit="1"/>
    </xf>
    <xf numFmtId="49" fontId="6" fillId="4" borderId="3" xfId="0" applyNumberFormat="1" applyFont="1" applyFill="1" applyBorder="1" applyAlignment="1">
      <alignment horizontal="center" vertical="top" wrapText="1" shrinkToFit="1"/>
    </xf>
    <xf numFmtId="4" fontId="6" fillId="4" borderId="3" xfId="0" applyNumberFormat="1" applyFont="1" applyFill="1" applyBorder="1" applyAlignment="1">
      <alignment horizontal="right" vertical="top" wrapText="1" shrinkToFit="1"/>
    </xf>
    <xf numFmtId="0" fontId="6" fillId="4" borderId="3" xfId="0" applyNumberFormat="1" applyFont="1" applyFill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/>
    <xf numFmtId="4" fontId="1" fillId="0" borderId="2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49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4" applyFont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/>
    </xf>
    <xf numFmtId="0" fontId="1" fillId="0" borderId="18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4" fontId="1" fillId="0" borderId="18" xfId="4" applyNumberFormat="1" applyFont="1" applyBorder="1" applyAlignment="1">
      <alignment horizontal="right"/>
    </xf>
    <xf numFmtId="4" fontId="1" fillId="0" borderId="19" xfId="4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8" xfId="4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8" fillId="0" borderId="0" xfId="4" applyFont="1" applyBorder="1">
      <alignment horizont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5" fillId="0" borderId="2" xfId="0" applyNumberFormat="1" applyFont="1" applyBorder="1" applyAlignment="1">
      <alignment horizontal="left" vertical="top" wrapText="1" shrinkToFit="1"/>
    </xf>
    <xf numFmtId="0" fontId="1" fillId="0" borderId="2" xfId="0" applyFont="1" applyBorder="1" applyAlignment="1">
      <alignment horizontal="left" vertical="top" wrapText="1" shrinkToFit="1"/>
    </xf>
    <xf numFmtId="0" fontId="6" fillId="0" borderId="3" xfId="0" applyNumberFormat="1" applyFont="1" applyBorder="1" applyAlignment="1">
      <alignment horizontal="left" vertical="top" wrapText="1" shrinkToFit="1"/>
    </xf>
    <xf numFmtId="0" fontId="2" fillId="0" borderId="3" xfId="0" applyFont="1" applyBorder="1" applyAlignment="1">
      <alignment horizontal="left" vertical="top" wrapText="1" shrinkToFit="1"/>
    </xf>
    <xf numFmtId="0" fontId="2" fillId="0" borderId="2" xfId="0" applyNumberFormat="1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left" vertical="top" wrapText="1" shrinkToFit="1"/>
    </xf>
    <xf numFmtId="0" fontId="4" fillId="0" borderId="2" xfId="0" applyNumberFormat="1" applyFont="1" applyBorder="1" applyAlignment="1">
      <alignment horizontal="left" vertical="top" wrapText="1" shrinkToFit="1"/>
    </xf>
    <xf numFmtId="0" fontId="3" fillId="0" borderId="2" xfId="0" applyFont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2" xfId="2" applyNumberFormat="1" applyFont="1" applyBorder="1" applyAlignment="1">
      <alignment horizontal="left" vertical="top" wrapText="1"/>
    </xf>
    <xf numFmtId="4" fontId="6" fillId="0" borderId="2" xfId="2" applyNumberFormat="1" applyFont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 shrinkToFit="1"/>
    </xf>
    <xf numFmtId="0" fontId="5" fillId="0" borderId="3" xfId="0" applyNumberFormat="1" applyFont="1" applyBorder="1" applyAlignment="1">
      <alignment horizontal="left" vertical="top" wrapText="1" shrinkToFit="1"/>
    </xf>
    <xf numFmtId="0" fontId="1" fillId="0" borderId="3" xfId="0" applyFont="1" applyBorder="1" applyAlignment="1">
      <alignment horizontal="left" vertical="top" wrapText="1" shrinkToFit="1"/>
    </xf>
    <xf numFmtId="0" fontId="5" fillId="3" borderId="3" xfId="0" applyNumberFormat="1" applyFont="1" applyFill="1" applyBorder="1" applyAlignment="1">
      <alignment horizontal="left" vertical="top" wrapText="1" shrinkToFit="1"/>
    </xf>
    <xf numFmtId="0" fontId="1" fillId="3" borderId="3" xfId="0" applyFont="1" applyFill="1" applyBorder="1" applyAlignment="1">
      <alignment horizontal="left" vertical="top" wrapText="1" shrinkToFit="1"/>
    </xf>
  </cellXfs>
  <cellStyles count="14">
    <cellStyle name="Акт" xfId="5"/>
    <cellStyle name="ВедРесурсов" xfId="6"/>
    <cellStyle name="Итоги" xfId="2"/>
    <cellStyle name="ЛокСмета" xfId="3"/>
    <cellStyle name="ОбСмета" xfId="7"/>
    <cellStyle name="Обычный" xfId="0" builtinId="0"/>
    <cellStyle name="ПеременныеСметы" xfId="8"/>
    <cellStyle name="РесСмета" xfId="9"/>
    <cellStyle name="СводкаСтоимРаб" xfId="10"/>
    <cellStyle name="СводРасч" xfId="11"/>
    <cellStyle name="Список ресурсов" xfId="12"/>
    <cellStyle name="Титул" xfId="4"/>
    <cellStyle name="Хвост" xfId="1"/>
    <cellStyle name="Экспертиза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autoPageBreaks="0"/>
  </sheetPr>
  <dimension ref="A1:H23"/>
  <sheetViews>
    <sheetView showGridLines="0" tabSelected="1" view="pageBreakPreview" zoomScaleNormal="100" zoomScaleSheetLayoutView="100" workbookViewId="0">
      <selection activeCell="C28" sqref="C28"/>
    </sheetView>
  </sheetViews>
  <sheetFormatPr defaultColWidth="9.140625" defaultRowHeight="12.75" x14ac:dyDescent="0.2"/>
  <cols>
    <col min="1" max="1" width="5" style="1" customWidth="1"/>
    <col min="2" max="2" width="17.85546875" style="2" customWidth="1"/>
    <col min="3" max="3" width="48.42578125" style="2" customWidth="1"/>
    <col min="4" max="4" width="12.28515625" style="5" customWidth="1"/>
    <col min="5" max="5" width="13" style="5" customWidth="1"/>
    <col min="6" max="6" width="13.42578125" style="5" customWidth="1"/>
    <col min="7" max="7" width="12.5703125" style="5" customWidth="1"/>
    <col min="8" max="8" width="13.42578125" style="5" customWidth="1"/>
    <col min="9" max="16384" width="9.140625" style="4"/>
  </cols>
  <sheetData>
    <row r="1" spans="1:8" x14ac:dyDescent="0.2">
      <c r="G1" s="3"/>
      <c r="H1" s="3"/>
    </row>
    <row r="2" spans="1:8" x14ac:dyDescent="0.2">
      <c r="D2" s="6" t="s">
        <v>1513</v>
      </c>
      <c r="F2" s="3"/>
      <c r="G2" s="3"/>
      <c r="H2" s="3"/>
    </row>
    <row r="3" spans="1:8" x14ac:dyDescent="0.2">
      <c r="D3" s="7"/>
      <c r="F3" s="3"/>
      <c r="G3" s="3"/>
      <c r="H3" s="3"/>
    </row>
    <row r="4" spans="1:8" ht="28.35" customHeight="1" x14ac:dyDescent="0.2">
      <c r="C4" s="101" t="s">
        <v>18</v>
      </c>
      <c r="D4" s="102"/>
      <c r="E4" s="102"/>
      <c r="F4" s="102"/>
      <c r="G4" s="102"/>
      <c r="H4" s="3"/>
    </row>
    <row r="5" spans="1:8" x14ac:dyDescent="0.2">
      <c r="D5" s="8" t="s">
        <v>0</v>
      </c>
      <c r="F5" s="3"/>
      <c r="G5" s="3"/>
      <c r="H5" s="3"/>
    </row>
    <row r="6" spans="1:8" x14ac:dyDescent="0.2">
      <c r="H6" s="3"/>
    </row>
    <row r="7" spans="1:8" x14ac:dyDescent="0.2">
      <c r="B7" s="2" t="s">
        <v>17</v>
      </c>
      <c r="D7" s="7"/>
      <c r="E7" s="3"/>
      <c r="F7" s="3"/>
      <c r="G7" s="3"/>
      <c r="H7" s="3"/>
    </row>
    <row r="8" spans="1:8" x14ac:dyDescent="0.2">
      <c r="D8" s="3"/>
      <c r="E8" s="3"/>
      <c r="F8" s="3"/>
      <c r="G8" s="3"/>
      <c r="H8" s="3"/>
    </row>
    <row r="9" spans="1:8" ht="12.95" customHeight="1" x14ac:dyDescent="0.2">
      <c r="A9" s="112" t="s">
        <v>1</v>
      </c>
      <c r="B9" s="113" t="s">
        <v>5</v>
      </c>
      <c r="C9" s="113" t="s">
        <v>6</v>
      </c>
      <c r="D9" s="114" t="s">
        <v>8</v>
      </c>
      <c r="E9" s="114"/>
      <c r="F9" s="114"/>
      <c r="G9" s="114"/>
      <c r="H9" s="112" t="s">
        <v>9</v>
      </c>
    </row>
    <row r="10" spans="1:8" x14ac:dyDescent="0.2">
      <c r="A10" s="112"/>
      <c r="B10" s="113"/>
      <c r="C10" s="113"/>
      <c r="D10" s="112" t="s">
        <v>7</v>
      </c>
      <c r="E10" s="112" t="s">
        <v>2</v>
      </c>
      <c r="F10" s="112" t="s">
        <v>3</v>
      </c>
      <c r="G10" s="112" t="s">
        <v>4</v>
      </c>
      <c r="H10" s="112"/>
    </row>
    <row r="11" spans="1:8" x14ac:dyDescent="0.2">
      <c r="A11" s="112"/>
      <c r="B11" s="113"/>
      <c r="C11" s="113"/>
      <c r="D11" s="112"/>
      <c r="E11" s="112"/>
      <c r="F11" s="112"/>
      <c r="G11" s="112"/>
      <c r="H11" s="112"/>
    </row>
    <row r="12" spans="1:8" x14ac:dyDescent="0.2">
      <c r="A12" s="112"/>
      <c r="B12" s="113"/>
      <c r="C12" s="113"/>
      <c r="D12" s="112"/>
      <c r="E12" s="112"/>
      <c r="F12" s="112"/>
      <c r="G12" s="112"/>
      <c r="H12" s="112"/>
    </row>
    <row r="13" spans="1:8" x14ac:dyDescent="0.2">
      <c r="A13" s="9">
        <v>1</v>
      </c>
      <c r="B13" s="10">
        <v>2</v>
      </c>
      <c r="C13" s="10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</row>
    <row r="14" spans="1:8" x14ac:dyDescent="0.2">
      <c r="A14" s="109" t="s">
        <v>10</v>
      </c>
      <c r="B14" s="110"/>
      <c r="C14" s="110"/>
      <c r="D14" s="110"/>
      <c r="E14" s="110"/>
      <c r="F14" s="110"/>
      <c r="G14" s="110"/>
      <c r="H14" s="110"/>
    </row>
    <row r="15" spans="1:8" ht="25.5" x14ac:dyDescent="0.2">
      <c r="A15" s="11">
        <v>1</v>
      </c>
      <c r="B15" s="12" t="s">
        <v>11</v>
      </c>
      <c r="C15" s="12" t="s">
        <v>12</v>
      </c>
      <c r="D15" s="98">
        <f>ПОС!I134</f>
        <v>957146.6</v>
      </c>
      <c r="E15" s="99"/>
      <c r="F15" s="99"/>
      <c r="G15" s="99"/>
      <c r="H15" s="98">
        <f>G15+F15+E15+D15</f>
        <v>957146.6</v>
      </c>
    </row>
    <row r="16" spans="1:8" ht="19.5" customHeight="1" x14ac:dyDescent="0.2">
      <c r="A16" s="11">
        <v>2</v>
      </c>
      <c r="B16" s="107" t="s">
        <v>13</v>
      </c>
      <c r="C16" s="12" t="s">
        <v>1496</v>
      </c>
      <c r="D16" s="98">
        <f>КЖ!I217</f>
        <v>1385750.56</v>
      </c>
      <c r="E16" s="99"/>
      <c r="F16" s="99"/>
      <c r="G16" s="99"/>
      <c r="H16" s="98">
        <f t="shared" ref="H16:H20" si="0">G16+F16+E16+D16</f>
        <v>1385750.56</v>
      </c>
    </row>
    <row r="17" spans="1:8" x14ac:dyDescent="0.2">
      <c r="A17" s="13">
        <v>3</v>
      </c>
      <c r="B17" s="108"/>
      <c r="C17" s="14" t="s">
        <v>21</v>
      </c>
      <c r="D17" s="100">
        <f>КЖ!I226</f>
        <v>523936.14</v>
      </c>
      <c r="E17" s="99"/>
      <c r="F17" s="99"/>
      <c r="G17" s="99"/>
      <c r="H17" s="100">
        <f t="shared" si="0"/>
        <v>523936.14</v>
      </c>
    </row>
    <row r="18" spans="1:8" ht="20.25" customHeight="1" x14ac:dyDescent="0.2">
      <c r="A18" s="11">
        <v>4</v>
      </c>
      <c r="B18" s="107" t="s">
        <v>14</v>
      </c>
      <c r="C18" s="12" t="s">
        <v>1499</v>
      </c>
      <c r="D18" s="98">
        <f>ТС!I143</f>
        <v>3719336.74</v>
      </c>
      <c r="E18" s="98">
        <f>ТС!I144</f>
        <v>64130.87</v>
      </c>
      <c r="F18" s="99"/>
      <c r="G18" s="99"/>
      <c r="H18" s="98">
        <f t="shared" si="0"/>
        <v>3783467.6100000003</v>
      </c>
    </row>
    <row r="19" spans="1:8" x14ac:dyDescent="0.2">
      <c r="A19" s="13">
        <v>5</v>
      </c>
      <c r="B19" s="108"/>
      <c r="C19" s="14" t="s">
        <v>21</v>
      </c>
      <c r="D19" s="100">
        <f>ТС!I154</f>
        <v>3035211.48</v>
      </c>
      <c r="E19" s="99"/>
      <c r="F19" s="99"/>
      <c r="G19" s="99"/>
      <c r="H19" s="100">
        <f t="shared" si="0"/>
        <v>3035211.48</v>
      </c>
    </row>
    <row r="20" spans="1:8" ht="25.5" x14ac:dyDescent="0.2">
      <c r="A20" s="11">
        <v>6</v>
      </c>
      <c r="B20" s="12" t="s">
        <v>15</v>
      </c>
      <c r="C20" s="12" t="s">
        <v>1507</v>
      </c>
      <c r="D20" s="98">
        <f>СОДК!I91</f>
        <v>4073.82</v>
      </c>
      <c r="E20" s="98">
        <f>СОДК!I92</f>
        <v>48004.6</v>
      </c>
      <c r="F20" s="99"/>
      <c r="G20" s="99"/>
      <c r="H20" s="98">
        <f t="shared" si="0"/>
        <v>52078.42</v>
      </c>
    </row>
    <row r="21" spans="1:8" ht="16.5" customHeight="1" x14ac:dyDescent="0.2">
      <c r="A21" s="15"/>
      <c r="B21" s="103" t="s">
        <v>16</v>
      </c>
      <c r="C21" s="111"/>
      <c r="D21" s="18">
        <f>D20+D18+D16+D15</f>
        <v>6066307.7199999997</v>
      </c>
      <c r="E21" s="18">
        <f>E20+E18+E16+E15</f>
        <v>112135.47</v>
      </c>
      <c r="F21" s="19"/>
      <c r="G21" s="19"/>
      <c r="H21" s="18">
        <f>G21+F21+E21+D21</f>
        <v>6178443.1899999995</v>
      </c>
    </row>
    <row r="22" spans="1:8" ht="15" customHeight="1" x14ac:dyDescent="0.2">
      <c r="A22" s="17"/>
      <c r="B22" s="103" t="s">
        <v>19</v>
      </c>
      <c r="C22" s="104"/>
      <c r="D22" s="18">
        <f>D19+D17</f>
        <v>3559147.62</v>
      </c>
      <c r="E22" s="18"/>
      <c r="F22" s="19"/>
      <c r="G22" s="18"/>
      <c r="H22" s="18">
        <f>G22+F22+E22+D22</f>
        <v>3559147.62</v>
      </c>
    </row>
    <row r="23" spans="1:8" x14ac:dyDescent="0.2">
      <c r="A23" s="20"/>
      <c r="B23" s="105" t="s">
        <v>20</v>
      </c>
      <c r="C23" s="106"/>
      <c r="D23" s="21">
        <f>D21-D22</f>
        <v>2507160.0999999996</v>
      </c>
      <c r="E23" s="21">
        <f t="shared" ref="E23:G23" si="1">E21-E22</f>
        <v>112135.47</v>
      </c>
      <c r="F23" s="21">
        <f t="shared" si="1"/>
        <v>0</v>
      </c>
      <c r="G23" s="21">
        <f t="shared" si="1"/>
        <v>0</v>
      </c>
      <c r="H23" s="21">
        <f>G23+F23+E23+D23</f>
        <v>2619295.5699999998</v>
      </c>
    </row>
  </sheetData>
  <mergeCells count="16">
    <mergeCell ref="C4:G4"/>
    <mergeCell ref="B22:C22"/>
    <mergeCell ref="B23:C23"/>
    <mergeCell ref="B16:B17"/>
    <mergeCell ref="B18:B19"/>
    <mergeCell ref="A14:H14"/>
    <mergeCell ref="B21:C21"/>
    <mergeCell ref="H9:H12"/>
    <mergeCell ref="A9:A12"/>
    <mergeCell ref="B9:B12"/>
    <mergeCell ref="C9:C12"/>
    <mergeCell ref="D10:D12"/>
    <mergeCell ref="D9:G9"/>
    <mergeCell ref="E10:E12"/>
    <mergeCell ref="F10:F12"/>
    <mergeCell ref="G10:G12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42"/>
  <sheetViews>
    <sheetView showGridLines="0" view="pageBreakPreview" topLeftCell="A118" zoomScale="75" zoomScaleNormal="90" zoomScaleSheetLayoutView="75" workbookViewId="0">
      <selection activeCell="B13" sqref="B13:M13"/>
    </sheetView>
  </sheetViews>
  <sheetFormatPr defaultRowHeight="12" outlineLevelRow="1" x14ac:dyDescent="0.2"/>
  <cols>
    <col min="1" max="1" width="3.85546875" style="76" customWidth="1"/>
    <col min="2" max="2" width="13.5703125" style="76" customWidth="1"/>
    <col min="3" max="3" width="43.5703125" style="76" customWidth="1"/>
    <col min="4" max="4" width="8.7109375" style="76" customWidth="1"/>
    <col min="5" max="6" width="11.42578125" style="47" customWidth="1"/>
    <col min="7" max="7" width="11.5703125" style="47" customWidth="1"/>
    <col min="8" max="8" width="17.140625" style="47" customWidth="1"/>
    <col min="9" max="12" width="11.42578125" style="47" customWidth="1"/>
    <col min="13" max="13" width="10" style="47" customWidth="1"/>
    <col min="14" max="14" width="10" style="40" customWidth="1"/>
    <col min="15" max="16384" width="9.140625" style="40"/>
  </cols>
  <sheetData>
    <row r="1" spans="1:14" s="23" customFormat="1" ht="12.75" x14ac:dyDescent="0.2">
      <c r="A1" s="22"/>
      <c r="C1" s="24"/>
      <c r="D1" s="25"/>
      <c r="E1" s="25"/>
      <c r="F1" s="26"/>
      <c r="G1" s="26"/>
      <c r="H1" s="26"/>
      <c r="I1" s="26"/>
      <c r="J1" s="26"/>
      <c r="K1" s="26"/>
      <c r="L1" s="26"/>
      <c r="N1" s="5" t="s">
        <v>419</v>
      </c>
    </row>
    <row r="2" spans="1:14" s="23" customFormat="1" ht="17.25" customHeight="1" outlineLevel="1" x14ac:dyDescent="0.2">
      <c r="A2" s="27" t="s">
        <v>418</v>
      </c>
      <c r="B2" s="28"/>
      <c r="C2" s="24"/>
      <c r="D2" s="25"/>
      <c r="E2" s="25"/>
      <c r="F2" s="26"/>
      <c r="G2" s="26"/>
      <c r="H2" s="26"/>
      <c r="I2" s="26"/>
      <c r="J2" s="26"/>
      <c r="K2" s="26"/>
      <c r="L2" s="27" t="s">
        <v>417</v>
      </c>
      <c r="M2" s="29"/>
      <c r="N2" s="29"/>
    </row>
    <row r="3" spans="1:14" s="23" customFormat="1" ht="17.25" customHeight="1" outlineLevel="1" x14ac:dyDescent="0.2">
      <c r="A3" s="30"/>
      <c r="B3" s="28"/>
      <c r="C3" s="24"/>
      <c r="D3" s="25"/>
      <c r="E3" s="25"/>
      <c r="F3" s="26"/>
      <c r="G3" s="26"/>
      <c r="H3" s="26"/>
      <c r="I3" s="26"/>
      <c r="J3" s="26"/>
      <c r="K3" s="26"/>
      <c r="L3" s="30"/>
      <c r="M3" s="29"/>
      <c r="N3" s="29"/>
    </row>
    <row r="4" spans="1:14" s="23" customFormat="1" ht="17.25" customHeight="1" outlineLevel="1" x14ac:dyDescent="0.2">
      <c r="A4" s="30"/>
      <c r="B4" s="28"/>
      <c r="C4" s="24"/>
      <c r="D4" s="25"/>
      <c r="E4" s="25"/>
      <c r="F4" s="26"/>
      <c r="G4" s="26"/>
      <c r="H4" s="26"/>
      <c r="I4" s="26"/>
      <c r="J4" s="26"/>
      <c r="K4" s="26"/>
      <c r="L4" s="30"/>
      <c r="M4" s="29"/>
      <c r="N4" s="29"/>
    </row>
    <row r="5" spans="1:14" s="23" customFormat="1" ht="17.25" customHeight="1" outlineLevel="1" x14ac:dyDescent="0.2">
      <c r="A5" s="31"/>
      <c r="B5" s="32"/>
      <c r="C5" s="30" t="s">
        <v>416</v>
      </c>
      <c r="D5" s="25"/>
      <c r="E5" s="25"/>
      <c r="F5" s="26"/>
      <c r="G5" s="26"/>
      <c r="H5" s="26"/>
      <c r="I5" s="26"/>
      <c r="J5" s="26"/>
      <c r="K5" s="26"/>
      <c r="L5" s="33"/>
      <c r="M5" s="32"/>
      <c r="N5" s="34" t="s">
        <v>416</v>
      </c>
    </row>
    <row r="6" spans="1:14" s="23" customFormat="1" ht="16.5" customHeight="1" outlineLevel="1" x14ac:dyDescent="0.2">
      <c r="A6" s="35" t="s">
        <v>415</v>
      </c>
      <c r="B6" s="36"/>
      <c r="C6" s="37"/>
      <c r="D6" s="25"/>
      <c r="E6" s="25"/>
      <c r="F6" s="26"/>
      <c r="G6" s="26"/>
      <c r="H6" s="26"/>
      <c r="I6" s="26"/>
      <c r="J6" s="26"/>
      <c r="K6" s="26"/>
      <c r="L6" s="35" t="s">
        <v>415</v>
      </c>
      <c r="M6" s="36"/>
      <c r="N6" s="37"/>
    </row>
    <row r="7" spans="1:14" ht="17.25" customHeight="1" x14ac:dyDescent="0.2">
      <c r="A7" s="38"/>
      <c r="B7" s="137" t="s">
        <v>1492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9"/>
    </row>
    <row r="8" spans="1:14" ht="12.75" customHeight="1" x14ac:dyDescent="0.2">
      <c r="A8" s="41"/>
      <c r="B8" s="138" t="s">
        <v>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</row>
    <row r="9" spans="1:14" ht="12.75" x14ac:dyDescent="0.2">
      <c r="A9" s="42"/>
      <c r="B9" s="42"/>
      <c r="C9" s="43"/>
      <c r="D9" s="43"/>
      <c r="E9" s="43"/>
      <c r="F9" s="43"/>
      <c r="G9" s="43"/>
      <c r="H9" s="43"/>
      <c r="I9" s="43"/>
      <c r="J9" s="43"/>
      <c r="K9" s="42"/>
      <c r="L9" s="42"/>
      <c r="M9" s="42"/>
    </row>
    <row r="10" spans="1:14" ht="16.5" customHeight="1" x14ac:dyDescent="0.25">
      <c r="A10" s="1"/>
      <c r="B10" s="139" t="s">
        <v>414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39"/>
    </row>
    <row r="11" spans="1:14" ht="12.75" customHeight="1" x14ac:dyDescent="0.2">
      <c r="A11" s="41"/>
      <c r="B11" s="138" t="s">
        <v>413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4" ht="12.75" x14ac:dyDescent="0.2">
      <c r="A12" s="42"/>
      <c r="B12" s="42"/>
      <c r="C12" s="42"/>
      <c r="D12" s="43"/>
      <c r="E12" s="42"/>
      <c r="F12" s="42"/>
      <c r="G12" s="141" t="s">
        <v>412</v>
      </c>
      <c r="H12" s="141"/>
      <c r="I12" s="140"/>
      <c r="J12" s="140"/>
      <c r="K12" s="42"/>
      <c r="L12" s="42"/>
      <c r="M12" s="42"/>
    </row>
    <row r="13" spans="1:14" ht="12.75" customHeight="1" x14ac:dyDescent="0.2">
      <c r="A13" s="44" t="s">
        <v>411</v>
      </c>
      <c r="B13" s="137" t="s">
        <v>1493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14" ht="12.75" customHeight="1" x14ac:dyDescent="0.2">
      <c r="A14" s="41"/>
      <c r="B14" s="138" t="s">
        <v>410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1:14" ht="12.75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4" ht="12.75" x14ac:dyDescent="0.2">
      <c r="A16" s="45" t="s">
        <v>409</v>
      </c>
      <c r="B16" s="45"/>
      <c r="C16" s="115" t="s">
        <v>408</v>
      </c>
      <c r="D16" s="115"/>
      <c r="E16" s="115"/>
      <c r="F16" s="115"/>
      <c r="G16" s="115"/>
      <c r="H16" s="115"/>
      <c r="I16" s="115"/>
      <c r="J16" s="115"/>
      <c r="K16" s="42"/>
      <c r="L16" s="42"/>
      <c r="M16" s="42"/>
    </row>
    <row r="17" spans="1:19" ht="12.75" x14ac:dyDescent="0.2">
      <c r="A17" s="46"/>
      <c r="B17" s="46"/>
      <c r="C17" s="46"/>
      <c r="D17" s="46"/>
      <c r="E17" s="46"/>
      <c r="G17" s="48"/>
      <c r="H17" s="121" t="s">
        <v>407</v>
      </c>
      <c r="I17" s="122"/>
      <c r="J17" s="122"/>
      <c r="K17" s="122"/>
      <c r="L17" s="127">
        <v>1129432.99</v>
      </c>
      <c r="M17" s="127"/>
      <c r="N17" s="49" t="s">
        <v>405</v>
      </c>
    </row>
    <row r="18" spans="1:19" ht="12.75" x14ac:dyDescent="0.2">
      <c r="A18" s="126"/>
      <c r="B18" s="126"/>
      <c r="C18" s="126"/>
      <c r="D18" s="126"/>
      <c r="G18" s="48"/>
      <c r="H18" s="121" t="s">
        <v>406</v>
      </c>
      <c r="I18" s="122"/>
      <c r="J18" s="122"/>
      <c r="K18" s="122"/>
      <c r="L18" s="128">
        <v>109534.39999999999</v>
      </c>
      <c r="M18" s="128"/>
      <c r="N18" s="49" t="s">
        <v>405</v>
      </c>
    </row>
    <row r="19" spans="1:19" ht="12.75" outlineLevel="1" x14ac:dyDescent="0.2">
      <c r="A19" s="43"/>
      <c r="B19" s="43"/>
      <c r="C19" s="43"/>
      <c r="D19" s="43"/>
      <c r="G19" s="48"/>
      <c r="H19" s="121" t="s">
        <v>404</v>
      </c>
      <c r="I19" s="122"/>
      <c r="J19" s="122"/>
      <c r="K19" s="122"/>
      <c r="L19" s="128">
        <f>L20+M20</f>
        <v>779.06000000000006</v>
      </c>
      <c r="M19" s="128"/>
      <c r="N19" s="49" t="s">
        <v>403</v>
      </c>
    </row>
    <row r="20" spans="1:19" ht="12.7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50">
        <v>649.98</v>
      </c>
      <c r="M20" s="50">
        <v>129.08000000000001</v>
      </c>
    </row>
    <row r="21" spans="1:19" ht="12.75" customHeight="1" x14ac:dyDescent="0.2">
      <c r="A21" s="115" t="s">
        <v>402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6"/>
    </row>
    <row r="22" spans="1:19" x14ac:dyDescent="0.2">
      <c r="A22" s="51"/>
      <c r="B22" s="40"/>
      <c r="C22" s="45"/>
      <c r="D22" s="52"/>
      <c r="E22" s="52"/>
      <c r="F22" s="44"/>
      <c r="G22" s="44"/>
      <c r="H22" s="44"/>
      <c r="I22" s="44"/>
      <c r="J22" s="44"/>
      <c r="K22" s="44"/>
      <c r="L22" s="44"/>
      <c r="M22" s="53"/>
    </row>
    <row r="23" spans="1:19" ht="15" customHeight="1" x14ac:dyDescent="0.2">
      <c r="A23" s="129" t="s">
        <v>401</v>
      </c>
      <c r="B23" s="129" t="s">
        <v>400</v>
      </c>
      <c r="C23" s="129" t="s">
        <v>399</v>
      </c>
      <c r="D23" s="116" t="s">
        <v>398</v>
      </c>
      <c r="E23" s="116" t="s">
        <v>397</v>
      </c>
      <c r="F23" s="131"/>
      <c r="G23" s="155"/>
      <c r="H23" s="131" t="s">
        <v>396</v>
      </c>
      <c r="I23" s="116" t="s">
        <v>395</v>
      </c>
      <c r="J23" s="131"/>
      <c r="K23" s="131"/>
      <c r="L23" s="155"/>
      <c r="M23" s="131" t="s">
        <v>394</v>
      </c>
      <c r="N23" s="132"/>
    </row>
    <row r="24" spans="1:19" ht="12" customHeight="1" x14ac:dyDescent="0.2">
      <c r="A24" s="118"/>
      <c r="B24" s="118"/>
      <c r="C24" s="118"/>
      <c r="D24" s="117"/>
      <c r="E24" s="123" t="s">
        <v>393</v>
      </c>
      <c r="F24" s="150"/>
      <c r="G24" s="151"/>
      <c r="H24" s="133"/>
      <c r="I24" s="123" t="s">
        <v>392</v>
      </c>
      <c r="J24" s="124"/>
      <c r="K24" s="124"/>
      <c r="L24" s="125"/>
      <c r="M24" s="133"/>
      <c r="N24" s="134"/>
    </row>
    <row r="25" spans="1:19" ht="23.25" customHeight="1" x14ac:dyDescent="0.2">
      <c r="A25" s="118"/>
      <c r="B25" s="118"/>
      <c r="C25" s="118"/>
      <c r="D25" s="118"/>
      <c r="E25" s="54" t="s">
        <v>390</v>
      </c>
      <c r="F25" s="54" t="s">
        <v>391</v>
      </c>
      <c r="G25" s="118" t="s">
        <v>388</v>
      </c>
      <c r="H25" s="133"/>
      <c r="I25" s="118" t="s">
        <v>390</v>
      </c>
      <c r="J25" s="118" t="s">
        <v>387</v>
      </c>
      <c r="K25" s="54" t="s">
        <v>389</v>
      </c>
      <c r="L25" s="118" t="s">
        <v>388</v>
      </c>
      <c r="M25" s="135"/>
      <c r="N25" s="136"/>
    </row>
    <row r="26" spans="1:19" ht="18" customHeight="1" x14ac:dyDescent="0.2">
      <c r="A26" s="118"/>
      <c r="B26" s="118"/>
      <c r="C26" s="118"/>
      <c r="D26" s="119"/>
      <c r="E26" s="129" t="s">
        <v>387</v>
      </c>
      <c r="F26" s="129" t="s">
        <v>386</v>
      </c>
      <c r="G26" s="119"/>
      <c r="H26" s="133"/>
      <c r="I26" s="118"/>
      <c r="J26" s="118"/>
      <c r="K26" s="129" t="s">
        <v>385</v>
      </c>
      <c r="L26" s="119"/>
      <c r="M26" s="152" t="s">
        <v>384</v>
      </c>
      <c r="N26" s="153"/>
    </row>
    <row r="27" spans="1:19" ht="17.25" customHeight="1" x14ac:dyDescent="0.2">
      <c r="A27" s="130"/>
      <c r="B27" s="130"/>
      <c r="C27" s="130"/>
      <c r="D27" s="120"/>
      <c r="E27" s="130"/>
      <c r="F27" s="130"/>
      <c r="G27" s="120"/>
      <c r="H27" s="154"/>
      <c r="I27" s="130"/>
      <c r="J27" s="130"/>
      <c r="K27" s="130"/>
      <c r="L27" s="120"/>
      <c r="M27" s="55" t="s">
        <v>383</v>
      </c>
      <c r="N27" s="55" t="s">
        <v>382</v>
      </c>
    </row>
    <row r="28" spans="1:19" x14ac:dyDescent="0.2">
      <c r="A28" s="56">
        <v>1</v>
      </c>
      <c r="B28" s="56">
        <v>2</v>
      </c>
      <c r="C28" s="56">
        <v>3</v>
      </c>
      <c r="D28" s="56">
        <v>4</v>
      </c>
      <c r="E28" s="56">
        <v>5</v>
      </c>
      <c r="F28" s="56">
        <v>6</v>
      </c>
      <c r="G28" s="56">
        <v>7</v>
      </c>
      <c r="H28" s="56">
        <v>8</v>
      </c>
      <c r="I28" s="56">
        <v>9</v>
      </c>
      <c r="J28" s="56">
        <v>10</v>
      </c>
      <c r="K28" s="56">
        <v>11</v>
      </c>
      <c r="L28" s="56">
        <v>12</v>
      </c>
      <c r="M28" s="56">
        <v>13</v>
      </c>
      <c r="N28" s="56">
        <v>14</v>
      </c>
      <c r="O28" s="57"/>
      <c r="P28" s="57"/>
      <c r="Q28" s="57"/>
    </row>
    <row r="29" spans="1:19" s="58" customFormat="1" ht="17.850000000000001" customHeight="1" x14ac:dyDescent="0.2">
      <c r="A29" s="146" t="s">
        <v>381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</row>
    <row r="30" spans="1:19" ht="17.850000000000001" customHeight="1" x14ac:dyDescent="0.2">
      <c r="A30" s="148" t="s">
        <v>380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58"/>
      <c r="P30" s="58"/>
      <c r="Q30" s="58"/>
      <c r="R30" s="58"/>
      <c r="S30" s="58"/>
    </row>
    <row r="31" spans="1:19" ht="144" x14ac:dyDescent="0.2">
      <c r="A31" s="59">
        <v>1</v>
      </c>
      <c r="B31" s="60" t="s">
        <v>379</v>
      </c>
      <c r="C31" s="60" t="s">
        <v>378</v>
      </c>
      <c r="D31" s="61" t="s">
        <v>377</v>
      </c>
      <c r="E31" s="62" t="s">
        <v>376</v>
      </c>
      <c r="F31" s="62" t="s">
        <v>375</v>
      </c>
      <c r="G31" s="62"/>
      <c r="H31" s="62" t="s">
        <v>374</v>
      </c>
      <c r="I31" s="63">
        <v>3181.1</v>
      </c>
      <c r="J31" s="63">
        <v>1395.34</v>
      </c>
      <c r="K31" s="63" t="s">
        <v>373</v>
      </c>
      <c r="L31" s="63"/>
      <c r="M31" s="62" t="s">
        <v>372</v>
      </c>
      <c r="N31" s="62" t="s">
        <v>371</v>
      </c>
      <c r="O31" s="58"/>
      <c r="P31" s="58"/>
      <c r="Q31" s="58"/>
      <c r="R31" s="58"/>
      <c r="S31" s="58"/>
    </row>
    <row r="32" spans="1:19" ht="156" x14ac:dyDescent="0.2">
      <c r="A32" s="59">
        <v>2</v>
      </c>
      <c r="B32" s="60" t="s">
        <v>370</v>
      </c>
      <c r="C32" s="60" t="s">
        <v>369</v>
      </c>
      <c r="D32" s="61" t="s">
        <v>368</v>
      </c>
      <c r="E32" s="62">
        <v>5563.7</v>
      </c>
      <c r="F32" s="62" t="s">
        <v>367</v>
      </c>
      <c r="G32" s="62"/>
      <c r="H32" s="62" t="s">
        <v>366</v>
      </c>
      <c r="I32" s="63">
        <v>534.19000000000005</v>
      </c>
      <c r="J32" s="63"/>
      <c r="K32" s="63" t="s">
        <v>365</v>
      </c>
      <c r="L32" s="63"/>
      <c r="M32" s="62" t="s">
        <v>364</v>
      </c>
      <c r="N32" s="62" t="s">
        <v>363</v>
      </c>
      <c r="O32" s="58"/>
      <c r="P32" s="58"/>
      <c r="Q32" s="58"/>
      <c r="R32" s="58"/>
      <c r="S32" s="58"/>
    </row>
    <row r="33" spans="1:19" ht="156" x14ac:dyDescent="0.2">
      <c r="A33" s="59">
        <v>3</v>
      </c>
      <c r="B33" s="60" t="s">
        <v>329</v>
      </c>
      <c r="C33" s="60" t="s">
        <v>362</v>
      </c>
      <c r="D33" s="61" t="s">
        <v>361</v>
      </c>
      <c r="E33" s="62">
        <v>4274.55</v>
      </c>
      <c r="F33" s="62" t="s">
        <v>327</v>
      </c>
      <c r="G33" s="62"/>
      <c r="H33" s="62" t="s">
        <v>326</v>
      </c>
      <c r="I33" s="63">
        <v>1572.11</v>
      </c>
      <c r="J33" s="63"/>
      <c r="K33" s="63" t="s">
        <v>360</v>
      </c>
      <c r="L33" s="63"/>
      <c r="M33" s="62" t="s">
        <v>324</v>
      </c>
      <c r="N33" s="62" t="s">
        <v>359</v>
      </c>
      <c r="O33" s="58"/>
      <c r="P33" s="58"/>
      <c r="Q33" s="58"/>
      <c r="R33" s="58"/>
      <c r="S33" s="58"/>
    </row>
    <row r="34" spans="1:19" s="64" customFormat="1" ht="132" x14ac:dyDescent="0.2">
      <c r="A34" s="59">
        <v>4</v>
      </c>
      <c r="B34" s="60" t="s">
        <v>358</v>
      </c>
      <c r="C34" s="60" t="s">
        <v>357</v>
      </c>
      <c r="D34" s="61" t="s">
        <v>81</v>
      </c>
      <c r="E34" s="62" t="s">
        <v>356</v>
      </c>
      <c r="F34" s="62"/>
      <c r="G34" s="62"/>
      <c r="H34" s="62" t="s">
        <v>355</v>
      </c>
      <c r="I34" s="63">
        <v>6785.77</v>
      </c>
      <c r="J34" s="63">
        <v>6785.77</v>
      </c>
      <c r="K34" s="63"/>
      <c r="L34" s="63"/>
      <c r="M34" s="62">
        <v>88.204999999999998</v>
      </c>
      <c r="N34" s="62">
        <v>52.92</v>
      </c>
      <c r="O34" s="58"/>
      <c r="P34" s="58"/>
      <c r="Q34" s="58"/>
      <c r="R34" s="58"/>
      <c r="S34" s="58"/>
    </row>
    <row r="35" spans="1:19" ht="84" x14ac:dyDescent="0.2">
      <c r="A35" s="59">
        <v>5</v>
      </c>
      <c r="B35" s="60" t="s">
        <v>230</v>
      </c>
      <c r="C35" s="60" t="s">
        <v>229</v>
      </c>
      <c r="D35" s="61" t="s">
        <v>354</v>
      </c>
      <c r="E35" s="62">
        <v>3.28</v>
      </c>
      <c r="F35" s="62">
        <v>3.28</v>
      </c>
      <c r="G35" s="62"/>
      <c r="H35" s="62" t="s">
        <v>227</v>
      </c>
      <c r="I35" s="63">
        <v>507</v>
      </c>
      <c r="J35" s="63"/>
      <c r="K35" s="63">
        <v>507</v>
      </c>
      <c r="L35" s="63"/>
      <c r="M35" s="62"/>
      <c r="N35" s="62"/>
      <c r="O35" s="58"/>
      <c r="P35" s="58"/>
      <c r="Q35" s="58"/>
      <c r="R35" s="58"/>
      <c r="S35" s="58"/>
    </row>
    <row r="36" spans="1:19" ht="72" x14ac:dyDescent="0.2">
      <c r="A36" s="59">
        <v>6</v>
      </c>
      <c r="B36" s="60" t="s">
        <v>63</v>
      </c>
      <c r="C36" s="60" t="s">
        <v>62</v>
      </c>
      <c r="D36" s="61" t="s">
        <v>353</v>
      </c>
      <c r="E36" s="62">
        <v>13.38</v>
      </c>
      <c r="F36" s="62">
        <v>13.38</v>
      </c>
      <c r="G36" s="62"/>
      <c r="H36" s="62" t="s">
        <v>61</v>
      </c>
      <c r="I36" s="63">
        <v>13553.61</v>
      </c>
      <c r="J36" s="63"/>
      <c r="K36" s="63">
        <v>13553.61</v>
      </c>
      <c r="L36" s="63"/>
      <c r="M36" s="62"/>
      <c r="N36" s="62"/>
      <c r="O36" s="58"/>
      <c r="P36" s="58"/>
      <c r="Q36" s="58"/>
      <c r="R36" s="58"/>
      <c r="S36" s="58"/>
    </row>
    <row r="37" spans="1:19" ht="17.850000000000001" customHeight="1" x14ac:dyDescent="0.2">
      <c r="A37" s="148" t="s">
        <v>352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58"/>
      <c r="P37" s="58"/>
      <c r="Q37" s="58"/>
      <c r="R37" s="58"/>
      <c r="S37" s="58"/>
    </row>
    <row r="38" spans="1:19" ht="150.75" customHeight="1" x14ac:dyDescent="0.2">
      <c r="A38" s="59">
        <v>7</v>
      </c>
      <c r="B38" s="60" t="s">
        <v>308</v>
      </c>
      <c r="C38" s="60" t="s">
        <v>351</v>
      </c>
      <c r="D38" s="61" t="s">
        <v>350</v>
      </c>
      <c r="E38" s="62" t="s">
        <v>349</v>
      </c>
      <c r="F38" s="62" t="s">
        <v>348</v>
      </c>
      <c r="G38" s="62">
        <v>3.25</v>
      </c>
      <c r="H38" s="62" t="s">
        <v>303</v>
      </c>
      <c r="I38" s="63">
        <v>2206.36</v>
      </c>
      <c r="J38" s="63">
        <v>55.89</v>
      </c>
      <c r="K38" s="63" t="s">
        <v>347</v>
      </c>
      <c r="L38" s="63">
        <v>1.1100000000000001</v>
      </c>
      <c r="M38" s="62" t="s">
        <v>346</v>
      </c>
      <c r="N38" s="62" t="s">
        <v>345</v>
      </c>
      <c r="O38" s="58"/>
      <c r="P38" s="58"/>
      <c r="Q38" s="58"/>
      <c r="R38" s="58"/>
      <c r="S38" s="58"/>
    </row>
    <row r="39" spans="1:19" s="64" customFormat="1" ht="72" x14ac:dyDescent="0.2">
      <c r="A39" s="59">
        <v>8</v>
      </c>
      <c r="B39" s="60" t="s">
        <v>63</v>
      </c>
      <c r="C39" s="60" t="s">
        <v>62</v>
      </c>
      <c r="D39" s="61" t="s">
        <v>344</v>
      </c>
      <c r="E39" s="62">
        <v>13.38</v>
      </c>
      <c r="F39" s="62">
        <v>13.38</v>
      </c>
      <c r="G39" s="62"/>
      <c r="H39" s="62" t="s">
        <v>61</v>
      </c>
      <c r="I39" s="63">
        <v>6185.9</v>
      </c>
      <c r="J39" s="63"/>
      <c r="K39" s="63">
        <v>6185.9</v>
      </c>
      <c r="L39" s="63"/>
      <c r="M39" s="62"/>
      <c r="N39" s="62"/>
      <c r="O39" s="58"/>
      <c r="P39" s="58"/>
      <c r="Q39" s="58"/>
      <c r="R39" s="58"/>
      <c r="S39" s="58"/>
    </row>
    <row r="40" spans="1:19" ht="108.75" customHeight="1" x14ac:dyDescent="0.2">
      <c r="A40" s="65">
        <v>9</v>
      </c>
      <c r="B40" s="66" t="s">
        <v>343</v>
      </c>
      <c r="C40" s="66" t="s">
        <v>342</v>
      </c>
      <c r="D40" s="67" t="s">
        <v>341</v>
      </c>
      <c r="E40" s="68" t="s">
        <v>340</v>
      </c>
      <c r="F40" s="68" t="s">
        <v>339</v>
      </c>
      <c r="G40" s="68">
        <v>2.17</v>
      </c>
      <c r="H40" s="68" t="s">
        <v>338</v>
      </c>
      <c r="I40" s="69">
        <v>136.41</v>
      </c>
      <c r="J40" s="69">
        <v>15.66</v>
      </c>
      <c r="K40" s="69" t="s">
        <v>337</v>
      </c>
      <c r="L40" s="69">
        <v>0.73</v>
      </c>
      <c r="M40" s="68" t="s">
        <v>336</v>
      </c>
      <c r="N40" s="68" t="s">
        <v>335</v>
      </c>
      <c r="O40" s="58"/>
      <c r="P40" s="58"/>
      <c r="Q40" s="58"/>
      <c r="R40" s="58"/>
      <c r="S40" s="58"/>
    </row>
    <row r="41" spans="1:19" ht="36" x14ac:dyDescent="0.2">
      <c r="A41" s="142" t="s">
        <v>56</v>
      </c>
      <c r="B41" s="143"/>
      <c r="C41" s="143"/>
      <c r="D41" s="143"/>
      <c r="E41" s="143"/>
      <c r="F41" s="143"/>
      <c r="G41" s="143"/>
      <c r="H41" s="143"/>
      <c r="I41" s="63">
        <v>34662.449999999997</v>
      </c>
      <c r="J41" s="63">
        <v>8252.66</v>
      </c>
      <c r="K41" s="63" t="s">
        <v>334</v>
      </c>
      <c r="L41" s="63">
        <v>1.84</v>
      </c>
      <c r="M41" s="62"/>
      <c r="N41" s="62" t="s">
        <v>332</v>
      </c>
      <c r="O41" s="58"/>
      <c r="P41" s="58"/>
      <c r="Q41" s="58"/>
      <c r="R41" s="58"/>
      <c r="S41" s="58"/>
    </row>
    <row r="42" spans="1:19" ht="12.75" x14ac:dyDescent="0.2">
      <c r="A42" s="142" t="s">
        <v>52</v>
      </c>
      <c r="B42" s="143"/>
      <c r="C42" s="143"/>
      <c r="D42" s="143"/>
      <c r="E42" s="143"/>
      <c r="F42" s="143"/>
      <c r="G42" s="143"/>
      <c r="H42" s="143"/>
      <c r="I42" s="63">
        <v>11156.14</v>
      </c>
      <c r="J42" s="63"/>
      <c r="K42" s="63"/>
      <c r="L42" s="63"/>
      <c r="M42" s="62"/>
      <c r="N42" s="62"/>
      <c r="O42" s="58"/>
      <c r="P42" s="58"/>
      <c r="Q42" s="58"/>
      <c r="R42" s="58"/>
      <c r="S42" s="58"/>
    </row>
    <row r="43" spans="1:19" ht="12.75" x14ac:dyDescent="0.2">
      <c r="A43" s="142" t="s">
        <v>51</v>
      </c>
      <c r="B43" s="143"/>
      <c r="C43" s="143"/>
      <c r="D43" s="143"/>
      <c r="E43" s="143"/>
      <c r="F43" s="143"/>
      <c r="G43" s="143"/>
      <c r="H43" s="143"/>
      <c r="I43" s="63">
        <v>6907.08</v>
      </c>
      <c r="J43" s="63"/>
      <c r="K43" s="63"/>
      <c r="L43" s="63"/>
      <c r="M43" s="62"/>
      <c r="N43" s="62"/>
      <c r="O43" s="58"/>
      <c r="P43" s="58"/>
      <c r="Q43" s="58"/>
      <c r="R43" s="58"/>
      <c r="S43" s="58"/>
    </row>
    <row r="44" spans="1:19" ht="36" x14ac:dyDescent="0.2">
      <c r="A44" s="144" t="s">
        <v>333</v>
      </c>
      <c r="B44" s="145"/>
      <c r="C44" s="145"/>
      <c r="D44" s="145"/>
      <c r="E44" s="145"/>
      <c r="F44" s="145"/>
      <c r="G44" s="145"/>
      <c r="H44" s="145"/>
      <c r="I44" s="70">
        <v>52725.67</v>
      </c>
      <c r="J44" s="70"/>
      <c r="K44" s="70"/>
      <c r="L44" s="70"/>
      <c r="M44" s="71"/>
      <c r="N44" s="71" t="s">
        <v>332</v>
      </c>
      <c r="O44" s="58"/>
      <c r="P44" s="58"/>
      <c r="Q44" s="58"/>
      <c r="R44" s="58"/>
      <c r="S44" s="58"/>
    </row>
    <row r="45" spans="1:19" ht="17.850000000000001" customHeight="1" x14ac:dyDescent="0.2">
      <c r="A45" s="146" t="s">
        <v>331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58"/>
      <c r="P45" s="58"/>
      <c r="Q45" s="58"/>
      <c r="R45" s="58"/>
      <c r="S45" s="58"/>
    </row>
    <row r="46" spans="1:19" ht="17.850000000000001" customHeight="1" x14ac:dyDescent="0.2">
      <c r="A46" s="148" t="s">
        <v>330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58"/>
      <c r="P46" s="58"/>
      <c r="Q46" s="58"/>
      <c r="R46" s="58"/>
      <c r="S46" s="58"/>
    </row>
    <row r="47" spans="1:19" ht="144" x14ac:dyDescent="0.2">
      <c r="A47" s="59">
        <v>10</v>
      </c>
      <c r="B47" s="60" t="s">
        <v>329</v>
      </c>
      <c r="C47" s="60" t="s">
        <v>328</v>
      </c>
      <c r="D47" s="61" t="s">
        <v>296</v>
      </c>
      <c r="E47" s="62">
        <v>4274.55</v>
      </c>
      <c r="F47" s="62" t="s">
        <v>327</v>
      </c>
      <c r="G47" s="62"/>
      <c r="H47" s="62" t="s">
        <v>326</v>
      </c>
      <c r="I47" s="63">
        <v>26120.65</v>
      </c>
      <c r="J47" s="63"/>
      <c r="K47" s="63" t="s">
        <v>325</v>
      </c>
      <c r="L47" s="63"/>
      <c r="M47" s="62" t="s">
        <v>324</v>
      </c>
      <c r="N47" s="62" t="s">
        <v>323</v>
      </c>
      <c r="O47" s="58"/>
      <c r="P47" s="58"/>
      <c r="Q47" s="58"/>
      <c r="R47" s="58"/>
      <c r="S47" s="58"/>
    </row>
    <row r="48" spans="1:19" ht="144" x14ac:dyDescent="0.2">
      <c r="A48" s="59">
        <v>11</v>
      </c>
      <c r="B48" s="60" t="s">
        <v>322</v>
      </c>
      <c r="C48" s="60" t="s">
        <v>321</v>
      </c>
      <c r="D48" s="61" t="s">
        <v>280</v>
      </c>
      <c r="E48" s="62" t="s">
        <v>320</v>
      </c>
      <c r="F48" s="62"/>
      <c r="G48" s="62"/>
      <c r="H48" s="62" t="s">
        <v>319</v>
      </c>
      <c r="I48" s="63">
        <v>18329.939999999999</v>
      </c>
      <c r="J48" s="63">
        <v>18329.939999999999</v>
      </c>
      <c r="K48" s="63"/>
      <c r="L48" s="63"/>
      <c r="M48" s="62">
        <v>177.1</v>
      </c>
      <c r="N48" s="62">
        <v>146.99</v>
      </c>
      <c r="O48" s="58"/>
      <c r="P48" s="58"/>
      <c r="Q48" s="58"/>
      <c r="R48" s="58"/>
      <c r="S48" s="58"/>
    </row>
    <row r="49" spans="1:19" ht="84" x14ac:dyDescent="0.2">
      <c r="A49" s="59">
        <v>12</v>
      </c>
      <c r="B49" s="60" t="s">
        <v>318</v>
      </c>
      <c r="C49" s="60" t="s">
        <v>317</v>
      </c>
      <c r="D49" s="61" t="s">
        <v>316</v>
      </c>
      <c r="E49" s="62">
        <v>3.69</v>
      </c>
      <c r="F49" s="62">
        <v>3.69</v>
      </c>
      <c r="G49" s="62"/>
      <c r="H49" s="62" t="s">
        <v>315</v>
      </c>
      <c r="I49" s="63">
        <v>5054.7</v>
      </c>
      <c r="J49" s="63"/>
      <c r="K49" s="63">
        <v>5054.7</v>
      </c>
      <c r="L49" s="63"/>
      <c r="M49" s="62"/>
      <c r="N49" s="62"/>
      <c r="O49" s="58"/>
      <c r="P49" s="58"/>
      <c r="Q49" s="58"/>
      <c r="R49" s="58"/>
      <c r="S49" s="58"/>
    </row>
    <row r="50" spans="1:19" ht="72" x14ac:dyDescent="0.2">
      <c r="A50" s="59">
        <v>13</v>
      </c>
      <c r="B50" s="60" t="s">
        <v>63</v>
      </c>
      <c r="C50" s="60" t="s">
        <v>62</v>
      </c>
      <c r="D50" s="61" t="s">
        <v>314</v>
      </c>
      <c r="E50" s="62">
        <v>13.38</v>
      </c>
      <c r="F50" s="62">
        <v>13.38</v>
      </c>
      <c r="G50" s="62"/>
      <c r="H50" s="62" t="s">
        <v>61</v>
      </c>
      <c r="I50" s="63">
        <v>178686.59</v>
      </c>
      <c r="J50" s="63"/>
      <c r="K50" s="63">
        <v>178686.59</v>
      </c>
      <c r="L50" s="63"/>
      <c r="M50" s="62"/>
      <c r="N50" s="62"/>
      <c r="O50" s="58"/>
      <c r="P50" s="58"/>
      <c r="Q50" s="58"/>
      <c r="R50" s="58"/>
      <c r="S50" s="58"/>
    </row>
    <row r="51" spans="1:19" ht="111.75" customHeight="1" x14ac:dyDescent="0.2">
      <c r="A51" s="59">
        <v>14</v>
      </c>
      <c r="B51" s="60" t="s">
        <v>214</v>
      </c>
      <c r="C51" s="60" t="s">
        <v>313</v>
      </c>
      <c r="D51" s="61" t="s">
        <v>312</v>
      </c>
      <c r="E51" s="62" t="s">
        <v>211</v>
      </c>
      <c r="F51" s="62" t="s">
        <v>210</v>
      </c>
      <c r="G51" s="62">
        <v>4.34</v>
      </c>
      <c r="H51" s="62" t="s">
        <v>209</v>
      </c>
      <c r="I51" s="63">
        <v>3306.23</v>
      </c>
      <c r="J51" s="63">
        <v>379.6</v>
      </c>
      <c r="K51" s="63" t="s">
        <v>311</v>
      </c>
      <c r="L51" s="63">
        <v>29.29</v>
      </c>
      <c r="M51" s="62" t="s">
        <v>207</v>
      </c>
      <c r="N51" s="62" t="s">
        <v>310</v>
      </c>
      <c r="O51" s="58"/>
      <c r="P51" s="58"/>
      <c r="Q51" s="58"/>
      <c r="R51" s="58"/>
      <c r="S51" s="58"/>
    </row>
    <row r="52" spans="1:19" ht="17.850000000000001" customHeight="1" x14ac:dyDescent="0.2">
      <c r="A52" s="148" t="s">
        <v>309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58"/>
      <c r="P52" s="58"/>
      <c r="Q52" s="58"/>
      <c r="R52" s="58"/>
      <c r="S52" s="58"/>
    </row>
    <row r="53" spans="1:19" ht="114" customHeight="1" x14ac:dyDescent="0.2">
      <c r="A53" s="59">
        <v>15</v>
      </c>
      <c r="B53" s="60" t="s">
        <v>308</v>
      </c>
      <c r="C53" s="60" t="s">
        <v>307</v>
      </c>
      <c r="D53" s="61" t="s">
        <v>306</v>
      </c>
      <c r="E53" s="62" t="s">
        <v>305</v>
      </c>
      <c r="F53" s="62" t="s">
        <v>304</v>
      </c>
      <c r="G53" s="62">
        <v>3.25</v>
      </c>
      <c r="H53" s="62" t="s">
        <v>303</v>
      </c>
      <c r="I53" s="63">
        <v>38100.230000000003</v>
      </c>
      <c r="J53" s="63">
        <v>965.12</v>
      </c>
      <c r="K53" s="63" t="s">
        <v>302</v>
      </c>
      <c r="L53" s="63">
        <v>21.97</v>
      </c>
      <c r="M53" s="62" t="s">
        <v>301</v>
      </c>
      <c r="N53" s="62" t="s">
        <v>300</v>
      </c>
      <c r="O53" s="58"/>
      <c r="P53" s="58"/>
      <c r="Q53" s="58"/>
      <c r="R53" s="58"/>
      <c r="S53" s="58"/>
    </row>
    <row r="54" spans="1:19" ht="72" x14ac:dyDescent="0.2">
      <c r="A54" s="59">
        <v>16</v>
      </c>
      <c r="B54" s="60" t="s">
        <v>63</v>
      </c>
      <c r="C54" s="60" t="s">
        <v>62</v>
      </c>
      <c r="D54" s="61" t="s">
        <v>299</v>
      </c>
      <c r="E54" s="62">
        <v>13.38</v>
      </c>
      <c r="F54" s="62">
        <v>13.38</v>
      </c>
      <c r="G54" s="62"/>
      <c r="H54" s="62" t="s">
        <v>61</v>
      </c>
      <c r="I54" s="63">
        <v>163370.59</v>
      </c>
      <c r="J54" s="63"/>
      <c r="K54" s="63">
        <v>163370.59</v>
      </c>
      <c r="L54" s="63"/>
      <c r="M54" s="62"/>
      <c r="N54" s="62"/>
      <c r="O54" s="58"/>
      <c r="P54" s="58"/>
      <c r="Q54" s="58"/>
      <c r="R54" s="58"/>
      <c r="S54" s="58"/>
    </row>
    <row r="55" spans="1:19" ht="144" x14ac:dyDescent="0.2">
      <c r="A55" s="59">
        <v>17</v>
      </c>
      <c r="B55" s="60" t="s">
        <v>298</v>
      </c>
      <c r="C55" s="60" t="s">
        <v>297</v>
      </c>
      <c r="D55" s="61" t="s">
        <v>296</v>
      </c>
      <c r="E55" s="62">
        <v>318.26</v>
      </c>
      <c r="F55" s="62" t="s">
        <v>295</v>
      </c>
      <c r="G55" s="62"/>
      <c r="H55" s="62" t="s">
        <v>294</v>
      </c>
      <c r="I55" s="63">
        <v>2577.15</v>
      </c>
      <c r="J55" s="63"/>
      <c r="K55" s="63" t="s">
        <v>293</v>
      </c>
      <c r="L55" s="63"/>
      <c r="M55" s="62" t="s">
        <v>292</v>
      </c>
      <c r="N55" s="62" t="s">
        <v>291</v>
      </c>
      <c r="O55" s="58"/>
      <c r="P55" s="58"/>
      <c r="Q55" s="58"/>
      <c r="R55" s="58"/>
      <c r="S55" s="58"/>
    </row>
    <row r="56" spans="1:19" ht="144" x14ac:dyDescent="0.2">
      <c r="A56" s="59">
        <v>18</v>
      </c>
      <c r="B56" s="60" t="s">
        <v>290</v>
      </c>
      <c r="C56" s="60" t="s">
        <v>289</v>
      </c>
      <c r="D56" s="61" t="s">
        <v>288</v>
      </c>
      <c r="E56" s="62">
        <v>157.31</v>
      </c>
      <c r="F56" s="62" t="s">
        <v>287</v>
      </c>
      <c r="G56" s="62"/>
      <c r="H56" s="62" t="s">
        <v>286</v>
      </c>
      <c r="I56" s="63">
        <v>1273.8399999999999</v>
      </c>
      <c r="J56" s="63"/>
      <c r="K56" s="63" t="s">
        <v>285</v>
      </c>
      <c r="L56" s="63"/>
      <c r="M56" s="62" t="s">
        <v>284</v>
      </c>
      <c r="N56" s="62" t="s">
        <v>283</v>
      </c>
      <c r="O56" s="58"/>
      <c r="P56" s="58"/>
      <c r="Q56" s="58"/>
      <c r="R56" s="58"/>
      <c r="S56" s="58"/>
    </row>
    <row r="57" spans="1:19" ht="132" x14ac:dyDescent="0.2">
      <c r="A57" s="59">
        <v>19</v>
      </c>
      <c r="B57" s="60" t="s">
        <v>282</v>
      </c>
      <c r="C57" s="60" t="s">
        <v>281</v>
      </c>
      <c r="D57" s="61" t="s">
        <v>280</v>
      </c>
      <c r="E57" s="62" t="s">
        <v>279</v>
      </c>
      <c r="F57" s="62"/>
      <c r="G57" s="62"/>
      <c r="H57" s="62" t="s">
        <v>278</v>
      </c>
      <c r="I57" s="63">
        <v>10133.370000000001</v>
      </c>
      <c r="J57" s="63">
        <v>10133.370000000001</v>
      </c>
      <c r="K57" s="63"/>
      <c r="L57" s="63"/>
      <c r="M57" s="62">
        <v>101.77500000000001</v>
      </c>
      <c r="N57" s="62">
        <v>84.47</v>
      </c>
      <c r="O57" s="58"/>
      <c r="P57" s="58"/>
      <c r="Q57" s="58"/>
      <c r="R57" s="58"/>
      <c r="S57" s="58"/>
    </row>
    <row r="58" spans="1:19" ht="137.25" customHeight="1" x14ac:dyDescent="0.2">
      <c r="A58" s="59">
        <v>20</v>
      </c>
      <c r="B58" s="60" t="s">
        <v>277</v>
      </c>
      <c r="C58" s="60" t="s">
        <v>276</v>
      </c>
      <c r="D58" s="61" t="s">
        <v>275</v>
      </c>
      <c r="E58" s="62" t="s">
        <v>274</v>
      </c>
      <c r="F58" s="62" t="s">
        <v>273</v>
      </c>
      <c r="G58" s="62"/>
      <c r="H58" s="62" t="s">
        <v>272</v>
      </c>
      <c r="I58" s="63">
        <v>30736.400000000001</v>
      </c>
      <c r="J58" s="63">
        <v>14755.2</v>
      </c>
      <c r="K58" s="63" t="s">
        <v>271</v>
      </c>
      <c r="L58" s="63"/>
      <c r="M58" s="62" t="s">
        <v>270</v>
      </c>
      <c r="N58" s="62" t="s">
        <v>269</v>
      </c>
      <c r="O58" s="58"/>
      <c r="P58" s="58"/>
      <c r="Q58" s="58"/>
      <c r="R58" s="58"/>
      <c r="S58" s="58"/>
    </row>
    <row r="59" spans="1:19" ht="17.850000000000001" customHeight="1" x14ac:dyDescent="0.2">
      <c r="A59" s="148" t="s">
        <v>268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58"/>
      <c r="P59" s="58"/>
      <c r="Q59" s="58"/>
      <c r="R59" s="58"/>
      <c r="S59" s="58"/>
    </row>
    <row r="60" spans="1:19" ht="144" x14ac:dyDescent="0.2">
      <c r="A60" s="59">
        <v>21</v>
      </c>
      <c r="B60" s="60" t="s">
        <v>267</v>
      </c>
      <c r="C60" s="60" t="s">
        <v>266</v>
      </c>
      <c r="D60" s="61" t="s">
        <v>265</v>
      </c>
      <c r="E60" s="62" t="s">
        <v>264</v>
      </c>
      <c r="F60" s="62" t="s">
        <v>263</v>
      </c>
      <c r="G60" s="62">
        <v>1978.5</v>
      </c>
      <c r="H60" s="62" t="s">
        <v>262</v>
      </c>
      <c r="I60" s="63">
        <v>34676.22</v>
      </c>
      <c r="J60" s="63">
        <v>14382.56</v>
      </c>
      <c r="K60" s="63" t="s">
        <v>261</v>
      </c>
      <c r="L60" s="63">
        <v>19960.38</v>
      </c>
      <c r="M60" s="62" t="s">
        <v>260</v>
      </c>
      <c r="N60" s="62" t="s">
        <v>259</v>
      </c>
      <c r="O60" s="58"/>
      <c r="P60" s="58"/>
      <c r="Q60" s="58"/>
      <c r="R60" s="58"/>
      <c r="S60" s="58"/>
    </row>
    <row r="61" spans="1:19" ht="132" customHeight="1" x14ac:dyDescent="0.2">
      <c r="A61" s="59">
        <v>22</v>
      </c>
      <c r="B61" s="60" t="s">
        <v>258</v>
      </c>
      <c r="C61" s="60" t="s">
        <v>257</v>
      </c>
      <c r="D61" s="61" t="s">
        <v>256</v>
      </c>
      <c r="E61" s="62" t="s">
        <v>255</v>
      </c>
      <c r="F61" s="62" t="s">
        <v>254</v>
      </c>
      <c r="G61" s="62">
        <v>316.89999999999998</v>
      </c>
      <c r="H61" s="62" t="s">
        <v>253</v>
      </c>
      <c r="I61" s="63">
        <v>11021.07</v>
      </c>
      <c r="J61" s="63">
        <v>2613.06</v>
      </c>
      <c r="K61" s="63" t="s">
        <v>252</v>
      </c>
      <c r="L61" s="63">
        <v>2160.69</v>
      </c>
      <c r="M61" s="62" t="s">
        <v>251</v>
      </c>
      <c r="N61" s="62" t="s">
        <v>250</v>
      </c>
      <c r="O61" s="58"/>
      <c r="P61" s="58"/>
      <c r="Q61" s="58"/>
      <c r="R61" s="58"/>
      <c r="S61" s="58"/>
    </row>
    <row r="62" spans="1:19" ht="72" x14ac:dyDescent="0.2">
      <c r="A62" s="59">
        <v>23</v>
      </c>
      <c r="B62" s="60" t="s">
        <v>249</v>
      </c>
      <c r="C62" s="60" t="s">
        <v>248</v>
      </c>
      <c r="D62" s="61" t="s">
        <v>247</v>
      </c>
      <c r="E62" s="62">
        <v>146.25</v>
      </c>
      <c r="F62" s="62"/>
      <c r="G62" s="62">
        <v>146.25</v>
      </c>
      <c r="H62" s="62" t="s">
        <v>246</v>
      </c>
      <c r="I62" s="63">
        <v>-1864.52</v>
      </c>
      <c r="J62" s="63"/>
      <c r="K62" s="63"/>
      <c r="L62" s="63">
        <v>-1864.52</v>
      </c>
      <c r="M62" s="62"/>
      <c r="N62" s="62"/>
      <c r="O62" s="58"/>
      <c r="P62" s="58"/>
      <c r="Q62" s="58"/>
      <c r="R62" s="58"/>
      <c r="S62" s="58"/>
    </row>
    <row r="63" spans="1:19" ht="72" x14ac:dyDescent="0.2">
      <c r="A63" s="65">
        <v>24</v>
      </c>
      <c r="B63" s="66" t="s">
        <v>245</v>
      </c>
      <c r="C63" s="66" t="s">
        <v>244</v>
      </c>
      <c r="D63" s="67" t="s">
        <v>243</v>
      </c>
      <c r="E63" s="68">
        <v>62.72</v>
      </c>
      <c r="F63" s="68"/>
      <c r="G63" s="68">
        <v>62.72</v>
      </c>
      <c r="H63" s="68" t="s">
        <v>165</v>
      </c>
      <c r="I63" s="69">
        <v>1813.38</v>
      </c>
      <c r="J63" s="69"/>
      <c r="K63" s="69"/>
      <c r="L63" s="69">
        <v>1813.38</v>
      </c>
      <c r="M63" s="68"/>
      <c r="N63" s="68"/>
      <c r="O63" s="58"/>
      <c r="P63" s="58"/>
      <c r="Q63" s="58"/>
      <c r="R63" s="58"/>
      <c r="S63" s="58"/>
    </row>
    <row r="64" spans="1:19" ht="36" x14ac:dyDescent="0.2">
      <c r="A64" s="142" t="s">
        <v>56</v>
      </c>
      <c r="B64" s="143"/>
      <c r="C64" s="143"/>
      <c r="D64" s="143"/>
      <c r="E64" s="143"/>
      <c r="F64" s="143"/>
      <c r="G64" s="143"/>
      <c r="H64" s="143"/>
      <c r="I64" s="63">
        <v>523335.84</v>
      </c>
      <c r="J64" s="63">
        <v>61558.85</v>
      </c>
      <c r="K64" s="63" t="s">
        <v>242</v>
      </c>
      <c r="L64" s="63">
        <v>22121.19</v>
      </c>
      <c r="M64" s="62"/>
      <c r="N64" s="62" t="s">
        <v>240</v>
      </c>
      <c r="O64" s="58"/>
      <c r="P64" s="58"/>
      <c r="Q64" s="58"/>
      <c r="R64" s="58"/>
      <c r="S64" s="58"/>
    </row>
    <row r="65" spans="1:19" ht="12.75" x14ac:dyDescent="0.2">
      <c r="A65" s="142" t="s">
        <v>52</v>
      </c>
      <c r="B65" s="143"/>
      <c r="C65" s="143"/>
      <c r="D65" s="143"/>
      <c r="E65" s="143"/>
      <c r="F65" s="143"/>
      <c r="G65" s="143"/>
      <c r="H65" s="143"/>
      <c r="I65" s="63">
        <v>64714.66</v>
      </c>
      <c r="J65" s="63"/>
      <c r="K65" s="63"/>
      <c r="L65" s="63"/>
      <c r="M65" s="62"/>
      <c r="N65" s="62"/>
      <c r="O65" s="58"/>
      <c r="P65" s="58"/>
      <c r="Q65" s="58"/>
      <c r="R65" s="58"/>
      <c r="S65" s="58"/>
    </row>
    <row r="66" spans="1:19" ht="12.75" x14ac:dyDescent="0.2">
      <c r="A66" s="142" t="s">
        <v>51</v>
      </c>
      <c r="B66" s="143"/>
      <c r="C66" s="143"/>
      <c r="D66" s="143"/>
      <c r="E66" s="143"/>
      <c r="F66" s="143"/>
      <c r="G66" s="143"/>
      <c r="H66" s="143"/>
      <c r="I66" s="63">
        <v>37056.620000000003</v>
      </c>
      <c r="J66" s="63"/>
      <c r="K66" s="63"/>
      <c r="L66" s="63"/>
      <c r="M66" s="62"/>
      <c r="N66" s="62"/>
      <c r="O66" s="58"/>
      <c r="P66" s="58"/>
      <c r="Q66" s="58"/>
      <c r="R66" s="58"/>
      <c r="S66" s="58"/>
    </row>
    <row r="67" spans="1:19" ht="36" x14ac:dyDescent="0.2">
      <c r="A67" s="144" t="s">
        <v>241</v>
      </c>
      <c r="B67" s="145"/>
      <c r="C67" s="145"/>
      <c r="D67" s="145"/>
      <c r="E67" s="145"/>
      <c r="F67" s="145"/>
      <c r="G67" s="145"/>
      <c r="H67" s="145"/>
      <c r="I67" s="70">
        <v>625107.12</v>
      </c>
      <c r="J67" s="70"/>
      <c r="K67" s="70"/>
      <c r="L67" s="70"/>
      <c r="M67" s="71"/>
      <c r="N67" s="71" t="s">
        <v>240</v>
      </c>
      <c r="O67" s="58"/>
      <c r="P67" s="58"/>
      <c r="Q67" s="58"/>
      <c r="R67" s="58"/>
      <c r="S67" s="58"/>
    </row>
    <row r="68" spans="1:19" ht="17.850000000000001" customHeight="1" x14ac:dyDescent="0.2">
      <c r="A68" s="146" t="s">
        <v>239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58"/>
      <c r="P68" s="58"/>
      <c r="Q68" s="58"/>
      <c r="R68" s="58"/>
      <c r="S68" s="58"/>
    </row>
    <row r="69" spans="1:19" ht="17.850000000000001" customHeight="1" x14ac:dyDescent="0.2">
      <c r="A69" s="148" t="s">
        <v>238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58"/>
      <c r="P69" s="58"/>
      <c r="Q69" s="58"/>
      <c r="R69" s="58"/>
      <c r="S69" s="58"/>
    </row>
    <row r="70" spans="1:19" ht="144" x14ac:dyDescent="0.2">
      <c r="A70" s="59">
        <v>25</v>
      </c>
      <c r="B70" s="60" t="s">
        <v>237</v>
      </c>
      <c r="C70" s="60" t="s">
        <v>236</v>
      </c>
      <c r="D70" s="61">
        <v>0.2</v>
      </c>
      <c r="E70" s="62" t="s">
        <v>235</v>
      </c>
      <c r="F70" s="62" t="s">
        <v>234</v>
      </c>
      <c r="G70" s="62"/>
      <c r="H70" s="62" t="s">
        <v>233</v>
      </c>
      <c r="I70" s="63">
        <v>711.6</v>
      </c>
      <c r="J70" s="63">
        <v>312.39</v>
      </c>
      <c r="K70" s="63" t="s">
        <v>232</v>
      </c>
      <c r="L70" s="63"/>
      <c r="M70" s="62" t="s">
        <v>231</v>
      </c>
      <c r="N70" s="62" t="s">
        <v>38</v>
      </c>
      <c r="O70" s="58"/>
      <c r="P70" s="58"/>
      <c r="Q70" s="58"/>
      <c r="R70" s="58"/>
      <c r="S70" s="58"/>
    </row>
    <row r="71" spans="1:19" ht="84" x14ac:dyDescent="0.2">
      <c r="A71" s="59">
        <v>26</v>
      </c>
      <c r="B71" s="60" t="s">
        <v>230</v>
      </c>
      <c r="C71" s="60" t="s">
        <v>229</v>
      </c>
      <c r="D71" s="61" t="s">
        <v>228</v>
      </c>
      <c r="E71" s="62">
        <v>3.28</v>
      </c>
      <c r="F71" s="62">
        <v>3.28</v>
      </c>
      <c r="G71" s="62"/>
      <c r="H71" s="62" t="s">
        <v>227</v>
      </c>
      <c r="I71" s="63">
        <v>15.16</v>
      </c>
      <c r="J71" s="63"/>
      <c r="K71" s="63">
        <v>15.16</v>
      </c>
      <c r="L71" s="63"/>
      <c r="M71" s="62"/>
      <c r="N71" s="62"/>
      <c r="O71" s="58"/>
      <c r="P71" s="58"/>
      <c r="Q71" s="58"/>
      <c r="R71" s="58"/>
      <c r="S71" s="58"/>
    </row>
    <row r="72" spans="1:19" ht="72" x14ac:dyDescent="0.2">
      <c r="A72" s="59">
        <v>27</v>
      </c>
      <c r="B72" s="60" t="s">
        <v>63</v>
      </c>
      <c r="C72" s="60" t="s">
        <v>62</v>
      </c>
      <c r="D72" s="61" t="s">
        <v>226</v>
      </c>
      <c r="E72" s="62">
        <v>13.38</v>
      </c>
      <c r="F72" s="62">
        <v>13.38</v>
      </c>
      <c r="G72" s="62"/>
      <c r="H72" s="62" t="s">
        <v>61</v>
      </c>
      <c r="I72" s="63">
        <v>59.99</v>
      </c>
      <c r="J72" s="63"/>
      <c r="K72" s="63">
        <v>59.99</v>
      </c>
      <c r="L72" s="63"/>
      <c r="M72" s="62"/>
      <c r="N72" s="62"/>
      <c r="O72" s="58"/>
      <c r="P72" s="58"/>
      <c r="Q72" s="58"/>
      <c r="R72" s="58"/>
      <c r="S72" s="58"/>
    </row>
    <row r="73" spans="1:19" ht="17.850000000000001" customHeight="1" x14ac:dyDescent="0.2">
      <c r="A73" s="148" t="s">
        <v>225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58"/>
      <c r="P73" s="58"/>
      <c r="Q73" s="58"/>
      <c r="R73" s="58"/>
      <c r="S73" s="58"/>
    </row>
    <row r="74" spans="1:19" ht="147.75" customHeight="1" x14ac:dyDescent="0.2">
      <c r="A74" s="59">
        <v>28</v>
      </c>
      <c r="B74" s="60" t="s">
        <v>224</v>
      </c>
      <c r="C74" s="60" t="s">
        <v>223</v>
      </c>
      <c r="D74" s="61" t="s">
        <v>222</v>
      </c>
      <c r="E74" s="62" t="s">
        <v>221</v>
      </c>
      <c r="F74" s="62" t="s">
        <v>220</v>
      </c>
      <c r="G74" s="62">
        <v>4.34</v>
      </c>
      <c r="H74" s="62" t="s">
        <v>219</v>
      </c>
      <c r="I74" s="63">
        <v>8.6999999999999993</v>
      </c>
      <c r="J74" s="63">
        <v>0.43</v>
      </c>
      <c r="K74" s="63" t="s">
        <v>218</v>
      </c>
      <c r="L74" s="63">
        <v>0.01</v>
      </c>
      <c r="M74" s="62" t="s">
        <v>217</v>
      </c>
      <c r="N74" s="62" t="s">
        <v>216</v>
      </c>
      <c r="O74" s="58"/>
      <c r="P74" s="58"/>
      <c r="Q74" s="58"/>
      <c r="R74" s="58"/>
      <c r="S74" s="58"/>
    </row>
    <row r="75" spans="1:19" ht="72" x14ac:dyDescent="0.2">
      <c r="A75" s="59">
        <v>29</v>
      </c>
      <c r="B75" s="60" t="s">
        <v>63</v>
      </c>
      <c r="C75" s="60" t="s">
        <v>62</v>
      </c>
      <c r="D75" s="61" t="s">
        <v>215</v>
      </c>
      <c r="E75" s="62">
        <v>13.38</v>
      </c>
      <c r="F75" s="62">
        <v>13.38</v>
      </c>
      <c r="G75" s="62"/>
      <c r="H75" s="62" t="s">
        <v>61</v>
      </c>
      <c r="I75" s="63">
        <v>42.85</v>
      </c>
      <c r="J75" s="63"/>
      <c r="K75" s="63">
        <v>42.85</v>
      </c>
      <c r="L75" s="63"/>
      <c r="M75" s="62"/>
      <c r="N75" s="62"/>
      <c r="O75" s="58"/>
      <c r="P75" s="58"/>
      <c r="Q75" s="58"/>
      <c r="R75" s="58"/>
      <c r="S75" s="58"/>
    </row>
    <row r="76" spans="1:19" ht="111" customHeight="1" x14ac:dyDescent="0.2">
      <c r="A76" s="59">
        <v>30</v>
      </c>
      <c r="B76" s="60" t="s">
        <v>214</v>
      </c>
      <c r="C76" s="60" t="s">
        <v>213</v>
      </c>
      <c r="D76" s="61" t="s">
        <v>212</v>
      </c>
      <c r="E76" s="62" t="s">
        <v>211</v>
      </c>
      <c r="F76" s="62" t="s">
        <v>210</v>
      </c>
      <c r="G76" s="62">
        <v>4.34</v>
      </c>
      <c r="H76" s="62" t="s">
        <v>209</v>
      </c>
      <c r="I76" s="63">
        <v>0.79</v>
      </c>
      <c r="J76" s="63">
        <v>0.09</v>
      </c>
      <c r="K76" s="63" t="s">
        <v>208</v>
      </c>
      <c r="L76" s="63">
        <v>0.01</v>
      </c>
      <c r="M76" s="62" t="s">
        <v>207</v>
      </c>
      <c r="N76" s="62"/>
      <c r="O76" s="58"/>
      <c r="P76" s="58"/>
      <c r="Q76" s="58"/>
      <c r="R76" s="58"/>
      <c r="S76" s="58"/>
    </row>
    <row r="77" spans="1:19" ht="138.75" customHeight="1" x14ac:dyDescent="0.2">
      <c r="A77" s="59">
        <v>31</v>
      </c>
      <c r="B77" s="60" t="s">
        <v>206</v>
      </c>
      <c r="C77" s="60" t="s">
        <v>205</v>
      </c>
      <c r="D77" s="61">
        <v>1</v>
      </c>
      <c r="E77" s="62" t="s">
        <v>204</v>
      </c>
      <c r="F77" s="62" t="s">
        <v>203</v>
      </c>
      <c r="G77" s="62">
        <v>72.349999999999994</v>
      </c>
      <c r="H77" s="62" t="s">
        <v>202</v>
      </c>
      <c r="I77" s="63">
        <v>1252.81</v>
      </c>
      <c r="J77" s="63">
        <v>345.25</v>
      </c>
      <c r="K77" s="63" t="s">
        <v>201</v>
      </c>
      <c r="L77" s="63">
        <v>697.08</v>
      </c>
      <c r="M77" s="62" t="s">
        <v>200</v>
      </c>
      <c r="N77" s="62" t="s">
        <v>36</v>
      </c>
      <c r="O77" s="58"/>
      <c r="P77" s="58"/>
      <c r="Q77" s="58"/>
      <c r="R77" s="58"/>
      <c r="S77" s="58"/>
    </row>
    <row r="78" spans="1:19" ht="90" customHeight="1" x14ac:dyDescent="0.2">
      <c r="A78" s="59">
        <v>32</v>
      </c>
      <c r="B78" s="60" t="s">
        <v>199</v>
      </c>
      <c r="C78" s="60" t="s">
        <v>198</v>
      </c>
      <c r="D78" s="61" t="s">
        <v>197</v>
      </c>
      <c r="E78" s="62">
        <v>59.99</v>
      </c>
      <c r="F78" s="62"/>
      <c r="G78" s="62">
        <v>59.99</v>
      </c>
      <c r="H78" s="62" t="s">
        <v>196</v>
      </c>
      <c r="I78" s="63">
        <v>-695.5</v>
      </c>
      <c r="J78" s="63"/>
      <c r="K78" s="63"/>
      <c r="L78" s="63">
        <v>-695.5</v>
      </c>
      <c r="M78" s="62"/>
      <c r="N78" s="62"/>
      <c r="O78" s="58"/>
      <c r="P78" s="58"/>
      <c r="Q78" s="58"/>
      <c r="R78" s="58"/>
      <c r="S78" s="58"/>
    </row>
    <row r="79" spans="1:19" ht="99.75" customHeight="1" x14ac:dyDescent="0.2">
      <c r="A79" s="59">
        <v>33</v>
      </c>
      <c r="B79" s="60" t="s">
        <v>195</v>
      </c>
      <c r="C79" s="60" t="s">
        <v>194</v>
      </c>
      <c r="D79" s="61" t="s">
        <v>193</v>
      </c>
      <c r="E79" s="62">
        <v>55.26</v>
      </c>
      <c r="F79" s="62"/>
      <c r="G79" s="62">
        <v>55.26</v>
      </c>
      <c r="H79" s="62" t="s">
        <v>192</v>
      </c>
      <c r="I79" s="63">
        <v>805.54</v>
      </c>
      <c r="J79" s="63"/>
      <c r="K79" s="63"/>
      <c r="L79" s="63">
        <v>805.54</v>
      </c>
      <c r="M79" s="62"/>
      <c r="N79" s="62"/>
      <c r="O79" s="58"/>
      <c r="P79" s="58"/>
      <c r="Q79" s="58"/>
      <c r="R79" s="58"/>
      <c r="S79" s="58"/>
    </row>
    <row r="80" spans="1:19" ht="144.75" customHeight="1" x14ac:dyDescent="0.2">
      <c r="A80" s="59">
        <v>34</v>
      </c>
      <c r="B80" s="60" t="s">
        <v>191</v>
      </c>
      <c r="C80" s="60" t="s">
        <v>190</v>
      </c>
      <c r="D80" s="61" t="s">
        <v>189</v>
      </c>
      <c r="E80" s="62" t="s">
        <v>188</v>
      </c>
      <c r="F80" s="62" t="s">
        <v>187</v>
      </c>
      <c r="G80" s="62">
        <v>55590.49</v>
      </c>
      <c r="H80" s="62" t="s">
        <v>186</v>
      </c>
      <c r="I80" s="63">
        <v>3355.24</v>
      </c>
      <c r="J80" s="63">
        <v>258.13</v>
      </c>
      <c r="K80" s="63" t="s">
        <v>185</v>
      </c>
      <c r="L80" s="63">
        <v>2951.19</v>
      </c>
      <c r="M80" s="62" t="s">
        <v>184</v>
      </c>
      <c r="N80" s="62" t="s">
        <v>34</v>
      </c>
      <c r="O80" s="58"/>
      <c r="P80" s="58"/>
      <c r="Q80" s="58"/>
      <c r="R80" s="58"/>
      <c r="S80" s="58"/>
    </row>
    <row r="81" spans="1:19" ht="90.75" customHeight="1" x14ac:dyDescent="0.2">
      <c r="A81" s="59">
        <v>35</v>
      </c>
      <c r="B81" s="60" t="s">
        <v>183</v>
      </c>
      <c r="C81" s="60" t="s">
        <v>182</v>
      </c>
      <c r="D81" s="61" t="s">
        <v>181</v>
      </c>
      <c r="E81" s="62">
        <v>520</v>
      </c>
      <c r="F81" s="62"/>
      <c r="G81" s="62">
        <v>520</v>
      </c>
      <c r="H81" s="62" t="s">
        <v>180</v>
      </c>
      <c r="I81" s="63">
        <v>-2854.61</v>
      </c>
      <c r="J81" s="63"/>
      <c r="K81" s="63"/>
      <c r="L81" s="63">
        <v>-2854.61</v>
      </c>
      <c r="M81" s="62"/>
      <c r="N81" s="62"/>
      <c r="O81" s="58"/>
      <c r="P81" s="58"/>
      <c r="Q81" s="58"/>
      <c r="R81" s="58"/>
      <c r="S81" s="58"/>
    </row>
    <row r="82" spans="1:19" ht="89.25" customHeight="1" x14ac:dyDescent="0.2">
      <c r="A82" s="59">
        <v>36</v>
      </c>
      <c r="B82" s="60" t="s">
        <v>179</v>
      </c>
      <c r="C82" s="60" t="s">
        <v>178</v>
      </c>
      <c r="D82" s="61" t="s">
        <v>177</v>
      </c>
      <c r="E82" s="62">
        <v>535.46</v>
      </c>
      <c r="F82" s="62"/>
      <c r="G82" s="62">
        <v>535.46</v>
      </c>
      <c r="H82" s="62" t="s">
        <v>176</v>
      </c>
      <c r="I82" s="63">
        <v>3144.84</v>
      </c>
      <c r="J82" s="63"/>
      <c r="K82" s="63"/>
      <c r="L82" s="63">
        <v>3144.84</v>
      </c>
      <c r="M82" s="62"/>
      <c r="N82" s="62"/>
      <c r="O82" s="58"/>
      <c r="P82" s="58"/>
      <c r="Q82" s="58"/>
      <c r="R82" s="58"/>
      <c r="S82" s="58"/>
    </row>
    <row r="83" spans="1:19" ht="135.75" customHeight="1" x14ac:dyDescent="0.2">
      <c r="A83" s="59">
        <v>37</v>
      </c>
      <c r="B83" s="60" t="s">
        <v>175</v>
      </c>
      <c r="C83" s="60" t="s">
        <v>174</v>
      </c>
      <c r="D83" s="61" t="s">
        <v>173</v>
      </c>
      <c r="E83" s="62" t="s">
        <v>172</v>
      </c>
      <c r="F83" s="62" t="s">
        <v>171</v>
      </c>
      <c r="G83" s="62">
        <v>3523.33</v>
      </c>
      <c r="H83" s="62" t="s">
        <v>170</v>
      </c>
      <c r="I83" s="63">
        <v>4683.18</v>
      </c>
      <c r="J83" s="63">
        <v>2158.69</v>
      </c>
      <c r="K83" s="63" t="s">
        <v>169</v>
      </c>
      <c r="L83" s="63">
        <v>237.08</v>
      </c>
      <c r="M83" s="62" t="s">
        <v>168</v>
      </c>
      <c r="N83" s="62" t="s">
        <v>32</v>
      </c>
      <c r="O83" s="58"/>
      <c r="P83" s="58"/>
      <c r="Q83" s="58"/>
      <c r="R83" s="58"/>
      <c r="S83" s="58"/>
    </row>
    <row r="84" spans="1:19" ht="72" x14ac:dyDescent="0.2">
      <c r="A84" s="65">
        <v>38</v>
      </c>
      <c r="B84" s="66" t="s">
        <v>167</v>
      </c>
      <c r="C84" s="66" t="s">
        <v>166</v>
      </c>
      <c r="D84" s="67">
        <v>4</v>
      </c>
      <c r="E84" s="68">
        <v>401.83</v>
      </c>
      <c r="F84" s="68"/>
      <c r="G84" s="68">
        <v>401.83</v>
      </c>
      <c r="H84" s="68" t="s">
        <v>165</v>
      </c>
      <c r="I84" s="69">
        <v>8277.68</v>
      </c>
      <c r="J84" s="69"/>
      <c r="K84" s="69"/>
      <c r="L84" s="69">
        <v>8277.68</v>
      </c>
      <c r="M84" s="68"/>
      <c r="N84" s="68"/>
      <c r="O84" s="58"/>
      <c r="P84" s="58"/>
      <c r="Q84" s="58"/>
      <c r="R84" s="58"/>
      <c r="S84" s="58"/>
    </row>
    <row r="85" spans="1:19" ht="36" x14ac:dyDescent="0.2">
      <c r="A85" s="142" t="s">
        <v>56</v>
      </c>
      <c r="B85" s="143"/>
      <c r="C85" s="143"/>
      <c r="D85" s="143"/>
      <c r="E85" s="143"/>
      <c r="F85" s="143"/>
      <c r="G85" s="143"/>
      <c r="H85" s="143"/>
      <c r="I85" s="63">
        <v>18808.27</v>
      </c>
      <c r="J85" s="63">
        <v>3074.98</v>
      </c>
      <c r="K85" s="63" t="s">
        <v>164</v>
      </c>
      <c r="L85" s="63">
        <v>12563.32</v>
      </c>
      <c r="M85" s="62"/>
      <c r="N85" s="62" t="s">
        <v>162</v>
      </c>
      <c r="O85" s="58"/>
      <c r="P85" s="58"/>
      <c r="Q85" s="58"/>
      <c r="R85" s="58"/>
      <c r="S85" s="58"/>
    </row>
    <row r="86" spans="1:19" ht="12.75" x14ac:dyDescent="0.2">
      <c r="A86" s="142" t="s">
        <v>52</v>
      </c>
      <c r="B86" s="143"/>
      <c r="C86" s="143"/>
      <c r="D86" s="143"/>
      <c r="E86" s="143"/>
      <c r="F86" s="143"/>
      <c r="G86" s="143"/>
      <c r="H86" s="143"/>
      <c r="I86" s="63">
        <v>4022.72</v>
      </c>
      <c r="J86" s="63"/>
      <c r="K86" s="63"/>
      <c r="L86" s="63"/>
      <c r="M86" s="62"/>
      <c r="N86" s="62"/>
      <c r="O86" s="58"/>
      <c r="P86" s="58"/>
      <c r="Q86" s="58"/>
      <c r="R86" s="58"/>
      <c r="S86" s="58"/>
    </row>
    <row r="87" spans="1:19" ht="12.75" x14ac:dyDescent="0.2">
      <c r="A87" s="142" t="s">
        <v>51</v>
      </c>
      <c r="B87" s="143"/>
      <c r="C87" s="143"/>
      <c r="D87" s="143"/>
      <c r="E87" s="143"/>
      <c r="F87" s="143"/>
      <c r="G87" s="143"/>
      <c r="H87" s="143"/>
      <c r="I87" s="63">
        <v>2451.0500000000002</v>
      </c>
      <c r="J87" s="63"/>
      <c r="K87" s="63"/>
      <c r="L87" s="63"/>
      <c r="M87" s="62"/>
      <c r="N87" s="62"/>
      <c r="O87" s="58"/>
      <c r="P87" s="58"/>
      <c r="Q87" s="58"/>
      <c r="R87" s="58"/>
      <c r="S87" s="58"/>
    </row>
    <row r="88" spans="1:19" ht="36" x14ac:dyDescent="0.2">
      <c r="A88" s="144" t="s">
        <v>163</v>
      </c>
      <c r="B88" s="145"/>
      <c r="C88" s="145"/>
      <c r="D88" s="145"/>
      <c r="E88" s="145"/>
      <c r="F88" s="145"/>
      <c r="G88" s="145"/>
      <c r="H88" s="145"/>
      <c r="I88" s="70">
        <v>25282.04</v>
      </c>
      <c r="J88" s="70"/>
      <c r="K88" s="70"/>
      <c r="L88" s="70"/>
      <c r="M88" s="71"/>
      <c r="N88" s="71" t="s">
        <v>162</v>
      </c>
      <c r="O88" s="58"/>
      <c r="P88" s="58"/>
      <c r="Q88" s="58"/>
      <c r="R88" s="58"/>
      <c r="S88" s="58"/>
    </row>
    <row r="89" spans="1:19" ht="17.850000000000001" customHeight="1" x14ac:dyDescent="0.2">
      <c r="A89" s="146" t="s">
        <v>161</v>
      </c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58"/>
      <c r="P89" s="58"/>
      <c r="Q89" s="58"/>
      <c r="R89" s="58"/>
      <c r="S89" s="58"/>
    </row>
    <row r="90" spans="1:19" ht="17.850000000000001" customHeight="1" x14ac:dyDescent="0.2">
      <c r="A90" s="148" t="s">
        <v>160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58"/>
      <c r="P90" s="58"/>
      <c r="Q90" s="58"/>
      <c r="R90" s="58"/>
      <c r="S90" s="58"/>
    </row>
    <row r="91" spans="1:19" ht="147.75" customHeight="1" x14ac:dyDescent="0.2">
      <c r="A91" s="59">
        <v>39</v>
      </c>
      <c r="B91" s="60" t="s">
        <v>159</v>
      </c>
      <c r="C91" s="60" t="s">
        <v>158</v>
      </c>
      <c r="D91" s="61" t="s">
        <v>157</v>
      </c>
      <c r="E91" s="62" t="s">
        <v>156</v>
      </c>
      <c r="F91" s="62" t="s">
        <v>155</v>
      </c>
      <c r="G91" s="62">
        <v>12.2</v>
      </c>
      <c r="H91" s="62" t="s">
        <v>154</v>
      </c>
      <c r="I91" s="63">
        <v>3864.6</v>
      </c>
      <c r="J91" s="63">
        <v>392.89</v>
      </c>
      <c r="K91" s="63" t="s">
        <v>153</v>
      </c>
      <c r="L91" s="63">
        <v>8.9499999999999993</v>
      </c>
      <c r="M91" s="62" t="s">
        <v>152</v>
      </c>
      <c r="N91" s="62" t="s">
        <v>151</v>
      </c>
      <c r="O91" s="58"/>
      <c r="P91" s="58"/>
      <c r="Q91" s="58"/>
      <c r="R91" s="58"/>
      <c r="S91" s="58"/>
    </row>
    <row r="92" spans="1:19" ht="92.25" customHeight="1" x14ac:dyDescent="0.2">
      <c r="A92" s="59">
        <v>40</v>
      </c>
      <c r="B92" s="60" t="s">
        <v>150</v>
      </c>
      <c r="C92" s="60" t="s">
        <v>149</v>
      </c>
      <c r="D92" s="61" t="s">
        <v>148</v>
      </c>
      <c r="E92" s="62">
        <v>59.99</v>
      </c>
      <c r="F92" s="62"/>
      <c r="G92" s="62">
        <v>59.99</v>
      </c>
      <c r="H92" s="62" t="s">
        <v>147</v>
      </c>
      <c r="I92" s="63">
        <v>11652.57</v>
      </c>
      <c r="J92" s="63"/>
      <c r="K92" s="63"/>
      <c r="L92" s="63">
        <v>11652.57</v>
      </c>
      <c r="M92" s="62"/>
      <c r="N92" s="62"/>
      <c r="O92" s="58"/>
      <c r="P92" s="58"/>
      <c r="Q92" s="58"/>
      <c r="R92" s="58"/>
      <c r="S92" s="58"/>
    </row>
    <row r="93" spans="1:19" ht="156" x14ac:dyDescent="0.2">
      <c r="A93" s="59">
        <v>41</v>
      </c>
      <c r="B93" s="60" t="s">
        <v>146</v>
      </c>
      <c r="C93" s="60" t="s">
        <v>145</v>
      </c>
      <c r="D93" s="61" t="s">
        <v>144</v>
      </c>
      <c r="E93" s="62" t="s">
        <v>143</v>
      </c>
      <c r="F93" s="62" t="s">
        <v>142</v>
      </c>
      <c r="G93" s="62">
        <v>21490.2</v>
      </c>
      <c r="H93" s="62" t="s">
        <v>141</v>
      </c>
      <c r="I93" s="63">
        <v>33338.36</v>
      </c>
      <c r="J93" s="63">
        <v>626.92999999999995</v>
      </c>
      <c r="K93" s="63" t="s">
        <v>140</v>
      </c>
      <c r="L93" s="63">
        <v>22663.46</v>
      </c>
      <c r="M93" s="62" t="s">
        <v>139</v>
      </c>
      <c r="N93" s="62" t="s">
        <v>138</v>
      </c>
      <c r="O93" s="58"/>
      <c r="P93" s="58"/>
      <c r="Q93" s="58"/>
      <c r="R93" s="58"/>
      <c r="S93" s="58"/>
    </row>
    <row r="94" spans="1:19" ht="156" x14ac:dyDescent="0.2">
      <c r="A94" s="59">
        <v>42</v>
      </c>
      <c r="B94" s="60" t="s">
        <v>137</v>
      </c>
      <c r="C94" s="60" t="s">
        <v>136</v>
      </c>
      <c r="D94" s="61" t="s">
        <v>135</v>
      </c>
      <c r="E94" s="62" t="s">
        <v>134</v>
      </c>
      <c r="F94" s="62" t="s">
        <v>133</v>
      </c>
      <c r="G94" s="62">
        <v>19515.8</v>
      </c>
      <c r="H94" s="62" t="s">
        <v>132</v>
      </c>
      <c r="I94" s="63">
        <v>27689.1</v>
      </c>
      <c r="J94" s="63">
        <v>543.29999999999995</v>
      </c>
      <c r="K94" s="63" t="s">
        <v>131</v>
      </c>
      <c r="L94" s="63">
        <v>20916.25</v>
      </c>
      <c r="M94" s="62" t="s">
        <v>130</v>
      </c>
      <c r="N94" s="62" t="s">
        <v>129</v>
      </c>
      <c r="O94" s="58"/>
      <c r="P94" s="58"/>
      <c r="Q94" s="58"/>
      <c r="R94" s="58"/>
      <c r="S94" s="58"/>
    </row>
    <row r="95" spans="1:19" ht="168" x14ac:dyDescent="0.2">
      <c r="A95" s="59">
        <v>43</v>
      </c>
      <c r="B95" s="60" t="s">
        <v>128</v>
      </c>
      <c r="C95" s="60" t="s">
        <v>127</v>
      </c>
      <c r="D95" s="61" t="s">
        <v>126</v>
      </c>
      <c r="E95" s="62">
        <v>7859.86</v>
      </c>
      <c r="F95" s="62" t="s">
        <v>125</v>
      </c>
      <c r="G95" s="62">
        <v>6489</v>
      </c>
      <c r="H95" s="62" t="s">
        <v>124</v>
      </c>
      <c r="I95" s="63">
        <v>-8792.15</v>
      </c>
      <c r="J95" s="63"/>
      <c r="K95" s="63" t="s">
        <v>123</v>
      </c>
      <c r="L95" s="63">
        <v>-6964.11</v>
      </c>
      <c r="M95" s="62" t="s">
        <v>122</v>
      </c>
      <c r="N95" s="62" t="s">
        <v>121</v>
      </c>
      <c r="O95" s="58"/>
      <c r="P95" s="58"/>
      <c r="Q95" s="58"/>
      <c r="R95" s="58"/>
      <c r="S95" s="58"/>
    </row>
    <row r="96" spans="1:19" ht="156" x14ac:dyDescent="0.2">
      <c r="A96" s="59">
        <v>44</v>
      </c>
      <c r="B96" s="60" t="s">
        <v>120</v>
      </c>
      <c r="C96" s="60" t="s">
        <v>119</v>
      </c>
      <c r="D96" s="61" t="s">
        <v>118</v>
      </c>
      <c r="E96" s="62" t="s">
        <v>117</v>
      </c>
      <c r="F96" s="62" t="s">
        <v>116</v>
      </c>
      <c r="G96" s="62">
        <v>41842.26</v>
      </c>
      <c r="H96" s="62" t="s">
        <v>115</v>
      </c>
      <c r="I96" s="63">
        <v>55712.160000000003</v>
      </c>
      <c r="J96" s="63">
        <v>1273.6099999999999</v>
      </c>
      <c r="K96" s="63" t="s">
        <v>114</v>
      </c>
      <c r="L96" s="63">
        <v>47163.46</v>
      </c>
      <c r="M96" s="62" t="s">
        <v>113</v>
      </c>
      <c r="N96" s="62" t="s">
        <v>112</v>
      </c>
      <c r="O96" s="58"/>
      <c r="P96" s="58"/>
      <c r="Q96" s="58"/>
      <c r="R96" s="58"/>
      <c r="S96" s="58"/>
    </row>
    <row r="97" spans="1:19" ht="146.25" customHeight="1" x14ac:dyDescent="0.2">
      <c r="A97" s="59">
        <v>45</v>
      </c>
      <c r="B97" s="60" t="s">
        <v>111</v>
      </c>
      <c r="C97" s="60" t="s">
        <v>110</v>
      </c>
      <c r="D97" s="61" t="s">
        <v>109</v>
      </c>
      <c r="E97" s="62">
        <v>451.75</v>
      </c>
      <c r="F97" s="62"/>
      <c r="G97" s="62">
        <v>451.75</v>
      </c>
      <c r="H97" s="62" t="s">
        <v>108</v>
      </c>
      <c r="I97" s="63">
        <v>-47112.81</v>
      </c>
      <c r="J97" s="63"/>
      <c r="K97" s="63"/>
      <c r="L97" s="63">
        <v>-47112.81</v>
      </c>
      <c r="M97" s="62"/>
      <c r="N97" s="62"/>
      <c r="O97" s="58"/>
      <c r="P97" s="58"/>
      <c r="Q97" s="58"/>
      <c r="R97" s="58"/>
      <c r="S97" s="58"/>
    </row>
    <row r="98" spans="1:19" ht="147" customHeight="1" x14ac:dyDescent="0.2">
      <c r="A98" s="59">
        <v>46</v>
      </c>
      <c r="B98" s="60" t="s">
        <v>107</v>
      </c>
      <c r="C98" s="60" t="s">
        <v>106</v>
      </c>
      <c r="D98" s="61" t="s">
        <v>105</v>
      </c>
      <c r="E98" s="62">
        <v>459.91</v>
      </c>
      <c r="F98" s="62"/>
      <c r="G98" s="62">
        <v>459.91</v>
      </c>
      <c r="H98" s="62" t="s">
        <v>104</v>
      </c>
      <c r="I98" s="63">
        <v>43050.68</v>
      </c>
      <c r="J98" s="63"/>
      <c r="K98" s="63"/>
      <c r="L98" s="63">
        <v>43050.68</v>
      </c>
      <c r="M98" s="62"/>
      <c r="N98" s="62"/>
      <c r="O98" s="58"/>
      <c r="P98" s="58"/>
      <c r="Q98" s="58"/>
      <c r="R98" s="58"/>
      <c r="S98" s="58"/>
    </row>
    <row r="99" spans="1:19" ht="156" x14ac:dyDescent="0.2">
      <c r="A99" s="59">
        <v>47</v>
      </c>
      <c r="B99" s="60" t="s">
        <v>103</v>
      </c>
      <c r="C99" s="60" t="s">
        <v>102</v>
      </c>
      <c r="D99" s="61" t="s">
        <v>92</v>
      </c>
      <c r="E99" s="62" t="s">
        <v>101</v>
      </c>
      <c r="F99" s="62" t="s">
        <v>100</v>
      </c>
      <c r="G99" s="62">
        <v>43911.63</v>
      </c>
      <c r="H99" s="62" t="s">
        <v>99</v>
      </c>
      <c r="I99" s="63">
        <v>59447.12</v>
      </c>
      <c r="J99" s="63">
        <v>1273.6099999999999</v>
      </c>
      <c r="K99" s="63" t="s">
        <v>98</v>
      </c>
      <c r="L99" s="63">
        <v>50887.03</v>
      </c>
      <c r="M99" s="62" t="s">
        <v>97</v>
      </c>
      <c r="N99" s="62" t="s">
        <v>96</v>
      </c>
      <c r="O99" s="58"/>
      <c r="P99" s="58"/>
      <c r="Q99" s="58"/>
      <c r="R99" s="58"/>
      <c r="S99" s="58"/>
    </row>
    <row r="100" spans="1:19" ht="85.5" customHeight="1" x14ac:dyDescent="0.2">
      <c r="A100" s="59">
        <v>48</v>
      </c>
      <c r="B100" s="60" t="s">
        <v>89</v>
      </c>
      <c r="C100" s="60" t="s">
        <v>88</v>
      </c>
      <c r="D100" s="61" t="s">
        <v>95</v>
      </c>
      <c r="E100" s="62">
        <v>452</v>
      </c>
      <c r="F100" s="62"/>
      <c r="G100" s="62">
        <v>452</v>
      </c>
      <c r="H100" s="62" t="s">
        <v>1494</v>
      </c>
      <c r="I100" s="63">
        <v>-50680.56</v>
      </c>
      <c r="J100" s="63"/>
      <c r="K100" s="63"/>
      <c r="L100" s="63">
        <v>-50680.56</v>
      </c>
      <c r="M100" s="62"/>
      <c r="N100" s="62"/>
      <c r="O100" s="58"/>
      <c r="P100" s="58"/>
      <c r="Q100" s="58"/>
      <c r="R100" s="58"/>
      <c r="S100" s="58"/>
    </row>
    <row r="101" spans="1:19" ht="168" x14ac:dyDescent="0.2">
      <c r="A101" s="59">
        <v>49</v>
      </c>
      <c r="B101" s="60" t="s">
        <v>94</v>
      </c>
      <c r="C101" s="60" t="s">
        <v>93</v>
      </c>
      <c r="D101" s="61" t="s">
        <v>92</v>
      </c>
      <c r="E101" s="62" t="s">
        <v>91</v>
      </c>
      <c r="F101" s="62">
        <v>7.13</v>
      </c>
      <c r="G101" s="62">
        <v>10943.14</v>
      </c>
      <c r="H101" s="62" t="s">
        <v>90</v>
      </c>
      <c r="I101" s="63">
        <v>12715.5</v>
      </c>
      <c r="J101" s="63">
        <v>5.98</v>
      </c>
      <c r="K101" s="63">
        <v>7.47</v>
      </c>
      <c r="L101" s="63">
        <v>12702.05</v>
      </c>
      <c r="M101" s="62">
        <v>0.20699999999999999</v>
      </c>
      <c r="N101" s="62">
        <v>0.04</v>
      </c>
      <c r="O101" s="58"/>
      <c r="P101" s="58"/>
      <c r="Q101" s="58"/>
      <c r="R101" s="58"/>
      <c r="S101" s="58"/>
    </row>
    <row r="102" spans="1:19" ht="92.25" customHeight="1" x14ac:dyDescent="0.2">
      <c r="A102" s="59">
        <v>50</v>
      </c>
      <c r="B102" s="60" t="s">
        <v>89</v>
      </c>
      <c r="C102" s="60" t="s">
        <v>88</v>
      </c>
      <c r="D102" s="61" t="s">
        <v>87</v>
      </c>
      <c r="E102" s="62">
        <v>452</v>
      </c>
      <c r="F102" s="62"/>
      <c r="G102" s="62">
        <v>452</v>
      </c>
      <c r="H102" s="62" t="s">
        <v>1494</v>
      </c>
      <c r="I102" s="63">
        <v>-12698.05</v>
      </c>
      <c r="J102" s="63"/>
      <c r="K102" s="63"/>
      <c r="L102" s="63">
        <v>-12698.05</v>
      </c>
      <c r="M102" s="62"/>
      <c r="N102" s="62"/>
      <c r="O102" s="58"/>
      <c r="P102" s="58"/>
      <c r="Q102" s="58"/>
      <c r="R102" s="58"/>
      <c r="S102" s="58"/>
    </row>
    <row r="103" spans="1:19" ht="84" x14ac:dyDescent="0.2">
      <c r="A103" s="59">
        <v>51</v>
      </c>
      <c r="B103" s="60" t="s">
        <v>86</v>
      </c>
      <c r="C103" s="60" t="s">
        <v>85</v>
      </c>
      <c r="D103" s="61" t="s">
        <v>84</v>
      </c>
      <c r="E103" s="62">
        <v>535.5</v>
      </c>
      <c r="F103" s="62"/>
      <c r="G103" s="62">
        <v>535.5</v>
      </c>
      <c r="H103" s="62" t="s">
        <v>1495</v>
      </c>
      <c r="I103" s="63">
        <v>56221.33</v>
      </c>
      <c r="J103" s="63"/>
      <c r="K103" s="63"/>
      <c r="L103" s="63">
        <v>56221.33</v>
      </c>
      <c r="M103" s="62"/>
      <c r="N103" s="62"/>
      <c r="O103" s="58"/>
      <c r="P103" s="58"/>
      <c r="Q103" s="58"/>
      <c r="R103" s="58"/>
      <c r="S103" s="58"/>
    </row>
    <row r="104" spans="1:19" ht="132" x14ac:dyDescent="0.2">
      <c r="A104" s="59">
        <v>52</v>
      </c>
      <c r="B104" s="60" t="s">
        <v>83</v>
      </c>
      <c r="C104" s="60" t="s">
        <v>82</v>
      </c>
      <c r="D104" s="61" t="s">
        <v>81</v>
      </c>
      <c r="E104" s="62" t="s">
        <v>80</v>
      </c>
      <c r="F104" s="62" t="s">
        <v>79</v>
      </c>
      <c r="G104" s="62">
        <v>2504.5300000000002</v>
      </c>
      <c r="H104" s="62" t="s">
        <v>78</v>
      </c>
      <c r="I104" s="63">
        <v>15215.18</v>
      </c>
      <c r="J104" s="63">
        <v>7094.2</v>
      </c>
      <c r="K104" s="63" t="s">
        <v>77</v>
      </c>
      <c r="L104" s="63">
        <v>7729.82</v>
      </c>
      <c r="M104" s="62" t="s">
        <v>76</v>
      </c>
      <c r="N104" s="62" t="s">
        <v>75</v>
      </c>
      <c r="O104" s="58"/>
      <c r="P104" s="58"/>
      <c r="Q104" s="58"/>
      <c r="R104" s="58"/>
      <c r="S104" s="58"/>
    </row>
    <row r="105" spans="1:19" ht="72" x14ac:dyDescent="0.2">
      <c r="A105" s="65">
        <v>53</v>
      </c>
      <c r="B105" s="66" t="s">
        <v>74</v>
      </c>
      <c r="C105" s="66" t="s">
        <v>73</v>
      </c>
      <c r="D105" s="67">
        <v>60</v>
      </c>
      <c r="E105" s="68">
        <v>63.12</v>
      </c>
      <c r="F105" s="68"/>
      <c r="G105" s="68">
        <v>63.12</v>
      </c>
      <c r="H105" s="68" t="s">
        <v>72</v>
      </c>
      <c r="I105" s="69">
        <v>21504.6</v>
      </c>
      <c r="J105" s="69"/>
      <c r="K105" s="69"/>
      <c r="L105" s="69">
        <v>21504.6</v>
      </c>
      <c r="M105" s="68"/>
      <c r="N105" s="68"/>
      <c r="O105" s="58"/>
      <c r="P105" s="58"/>
      <c r="Q105" s="58"/>
      <c r="R105" s="58"/>
      <c r="S105" s="58"/>
    </row>
    <row r="106" spans="1:19" ht="36" x14ac:dyDescent="0.2">
      <c r="A106" s="142" t="s">
        <v>56</v>
      </c>
      <c r="B106" s="143"/>
      <c r="C106" s="143"/>
      <c r="D106" s="143"/>
      <c r="E106" s="143"/>
      <c r="F106" s="143"/>
      <c r="G106" s="143"/>
      <c r="H106" s="143"/>
      <c r="I106" s="63">
        <v>221127.63</v>
      </c>
      <c r="J106" s="63">
        <v>11210.52</v>
      </c>
      <c r="K106" s="63" t="s">
        <v>71</v>
      </c>
      <c r="L106" s="63">
        <v>177044.67</v>
      </c>
      <c r="M106" s="62"/>
      <c r="N106" s="62" t="s">
        <v>69</v>
      </c>
      <c r="O106" s="58"/>
      <c r="P106" s="58"/>
      <c r="Q106" s="58"/>
      <c r="R106" s="58"/>
      <c r="S106" s="58"/>
    </row>
    <row r="107" spans="1:19" ht="12.75" x14ac:dyDescent="0.2">
      <c r="A107" s="142" t="s">
        <v>52</v>
      </c>
      <c r="B107" s="143"/>
      <c r="C107" s="143"/>
      <c r="D107" s="143"/>
      <c r="E107" s="143"/>
      <c r="F107" s="143"/>
      <c r="G107" s="143"/>
      <c r="H107" s="143"/>
      <c r="I107" s="63">
        <v>18991.14</v>
      </c>
      <c r="J107" s="63"/>
      <c r="K107" s="63"/>
      <c r="L107" s="63"/>
      <c r="M107" s="62"/>
      <c r="N107" s="62"/>
      <c r="O107" s="58"/>
      <c r="P107" s="58"/>
      <c r="Q107" s="58"/>
      <c r="R107" s="58"/>
      <c r="S107" s="58"/>
    </row>
    <row r="108" spans="1:19" ht="12.75" x14ac:dyDescent="0.2">
      <c r="A108" s="142" t="s">
        <v>51</v>
      </c>
      <c r="B108" s="143"/>
      <c r="C108" s="143"/>
      <c r="D108" s="143"/>
      <c r="E108" s="143"/>
      <c r="F108" s="143"/>
      <c r="G108" s="143"/>
      <c r="H108" s="143"/>
      <c r="I108" s="63">
        <v>11928.32</v>
      </c>
      <c r="J108" s="63"/>
      <c r="K108" s="63"/>
      <c r="L108" s="63"/>
      <c r="M108" s="62"/>
      <c r="N108" s="62"/>
      <c r="O108" s="58"/>
      <c r="P108" s="58"/>
      <c r="Q108" s="58"/>
      <c r="R108" s="58"/>
      <c r="S108" s="58"/>
    </row>
    <row r="109" spans="1:19" ht="36" x14ac:dyDescent="0.2">
      <c r="A109" s="144" t="s">
        <v>70</v>
      </c>
      <c r="B109" s="145"/>
      <c r="C109" s="145"/>
      <c r="D109" s="145"/>
      <c r="E109" s="145"/>
      <c r="F109" s="145"/>
      <c r="G109" s="145"/>
      <c r="H109" s="145"/>
      <c r="I109" s="70">
        <v>252047.09</v>
      </c>
      <c r="J109" s="70"/>
      <c r="K109" s="70"/>
      <c r="L109" s="70"/>
      <c r="M109" s="71"/>
      <c r="N109" s="71" t="s">
        <v>69</v>
      </c>
      <c r="O109" s="58"/>
      <c r="P109" s="58"/>
      <c r="Q109" s="58"/>
      <c r="R109" s="58"/>
      <c r="S109" s="58"/>
    </row>
    <row r="110" spans="1:19" ht="17.850000000000001" customHeight="1" x14ac:dyDescent="0.2">
      <c r="A110" s="146" t="s">
        <v>68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58"/>
      <c r="P110" s="58"/>
      <c r="Q110" s="58"/>
      <c r="R110" s="58"/>
      <c r="S110" s="58"/>
    </row>
    <row r="111" spans="1:19" ht="84" x14ac:dyDescent="0.2">
      <c r="A111" s="59">
        <v>54</v>
      </c>
      <c r="B111" s="60" t="s">
        <v>66</v>
      </c>
      <c r="C111" s="60" t="s">
        <v>65</v>
      </c>
      <c r="D111" s="61" t="s">
        <v>67</v>
      </c>
      <c r="E111" s="62">
        <v>10.71</v>
      </c>
      <c r="F111" s="62">
        <v>10.71</v>
      </c>
      <c r="G111" s="62"/>
      <c r="H111" s="62" t="s">
        <v>64</v>
      </c>
      <c r="I111" s="63">
        <v>324.77</v>
      </c>
      <c r="J111" s="63"/>
      <c r="K111" s="63">
        <v>324.77</v>
      </c>
      <c r="L111" s="63"/>
      <c r="M111" s="62"/>
      <c r="N111" s="62"/>
      <c r="O111" s="58"/>
      <c r="P111" s="58"/>
      <c r="Q111" s="58"/>
      <c r="R111" s="58"/>
      <c r="S111" s="58"/>
    </row>
    <row r="112" spans="1:19" ht="72" x14ac:dyDescent="0.2">
      <c r="A112" s="59">
        <v>55</v>
      </c>
      <c r="B112" s="60" t="s">
        <v>63</v>
      </c>
      <c r="C112" s="60" t="s">
        <v>62</v>
      </c>
      <c r="D112" s="61" t="s">
        <v>58</v>
      </c>
      <c r="E112" s="62">
        <v>13.38</v>
      </c>
      <c r="F112" s="62">
        <v>13.38</v>
      </c>
      <c r="G112" s="62"/>
      <c r="H112" s="62" t="s">
        <v>61</v>
      </c>
      <c r="I112" s="63">
        <v>342.8</v>
      </c>
      <c r="J112" s="63"/>
      <c r="K112" s="63">
        <v>342.8</v>
      </c>
      <c r="L112" s="63"/>
      <c r="M112" s="62"/>
      <c r="N112" s="62"/>
      <c r="O112" s="58"/>
      <c r="P112" s="58"/>
      <c r="Q112" s="58"/>
      <c r="R112" s="58"/>
      <c r="S112" s="58"/>
    </row>
    <row r="113" spans="1:19" ht="84" x14ac:dyDescent="0.2">
      <c r="A113" s="59">
        <v>56</v>
      </c>
      <c r="B113" s="60" t="s">
        <v>60</v>
      </c>
      <c r="C113" s="60" t="s">
        <v>59</v>
      </c>
      <c r="D113" s="61" t="s">
        <v>58</v>
      </c>
      <c r="E113" s="62">
        <v>10.71</v>
      </c>
      <c r="F113" s="62">
        <v>10.71</v>
      </c>
      <c r="G113" s="62"/>
      <c r="H113" s="62" t="s">
        <v>57</v>
      </c>
      <c r="I113" s="63">
        <v>324.77</v>
      </c>
      <c r="J113" s="63"/>
      <c r="K113" s="63">
        <v>324.77</v>
      </c>
      <c r="L113" s="63"/>
      <c r="M113" s="62"/>
      <c r="N113" s="62"/>
      <c r="O113" s="58"/>
      <c r="P113" s="58"/>
      <c r="Q113" s="58"/>
      <c r="R113" s="58"/>
      <c r="S113" s="58"/>
    </row>
    <row r="114" spans="1:19" ht="84" x14ac:dyDescent="0.2">
      <c r="A114" s="59">
        <v>57</v>
      </c>
      <c r="B114" s="60" t="s">
        <v>66</v>
      </c>
      <c r="C114" s="60" t="s">
        <v>65</v>
      </c>
      <c r="D114" s="61" t="s">
        <v>58</v>
      </c>
      <c r="E114" s="62">
        <v>10.71</v>
      </c>
      <c r="F114" s="62">
        <v>10.71</v>
      </c>
      <c r="G114" s="62"/>
      <c r="H114" s="62" t="s">
        <v>64</v>
      </c>
      <c r="I114" s="63">
        <v>324.77</v>
      </c>
      <c r="J114" s="63"/>
      <c r="K114" s="63">
        <v>324.77</v>
      </c>
      <c r="L114" s="63"/>
      <c r="M114" s="62"/>
      <c r="N114" s="62"/>
      <c r="O114" s="58"/>
      <c r="P114" s="58"/>
      <c r="Q114" s="58"/>
      <c r="R114" s="58"/>
      <c r="S114" s="58"/>
    </row>
    <row r="115" spans="1:19" ht="72" x14ac:dyDescent="0.2">
      <c r="A115" s="59">
        <v>58</v>
      </c>
      <c r="B115" s="60" t="s">
        <v>63</v>
      </c>
      <c r="C115" s="60" t="s">
        <v>62</v>
      </c>
      <c r="D115" s="61" t="s">
        <v>58</v>
      </c>
      <c r="E115" s="62">
        <v>13.38</v>
      </c>
      <c r="F115" s="62">
        <v>13.38</v>
      </c>
      <c r="G115" s="62"/>
      <c r="H115" s="62" t="s">
        <v>61</v>
      </c>
      <c r="I115" s="63">
        <v>342.8</v>
      </c>
      <c r="J115" s="63"/>
      <c r="K115" s="63">
        <v>342.8</v>
      </c>
      <c r="L115" s="63"/>
      <c r="M115" s="62"/>
      <c r="N115" s="62"/>
      <c r="O115" s="58"/>
      <c r="P115" s="58"/>
      <c r="Q115" s="58"/>
      <c r="R115" s="58"/>
      <c r="S115" s="58"/>
    </row>
    <row r="116" spans="1:19" ht="84" x14ac:dyDescent="0.2">
      <c r="A116" s="65">
        <v>59</v>
      </c>
      <c r="B116" s="66" t="s">
        <v>60</v>
      </c>
      <c r="C116" s="66" t="s">
        <v>59</v>
      </c>
      <c r="D116" s="67" t="s">
        <v>58</v>
      </c>
      <c r="E116" s="68">
        <v>10.71</v>
      </c>
      <c r="F116" s="68">
        <v>10.71</v>
      </c>
      <c r="G116" s="68"/>
      <c r="H116" s="68" t="s">
        <v>57</v>
      </c>
      <c r="I116" s="69">
        <v>324.77</v>
      </c>
      <c r="J116" s="69"/>
      <c r="K116" s="69">
        <v>324.77</v>
      </c>
      <c r="L116" s="69"/>
      <c r="M116" s="68"/>
      <c r="N116" s="68"/>
      <c r="O116" s="58"/>
      <c r="P116" s="58"/>
      <c r="Q116" s="58"/>
      <c r="R116" s="58"/>
      <c r="S116" s="58"/>
    </row>
    <row r="117" spans="1:19" ht="12.75" x14ac:dyDescent="0.2">
      <c r="A117" s="142" t="s">
        <v>56</v>
      </c>
      <c r="B117" s="143"/>
      <c r="C117" s="143"/>
      <c r="D117" s="143"/>
      <c r="E117" s="143"/>
      <c r="F117" s="143"/>
      <c r="G117" s="143"/>
      <c r="H117" s="143"/>
      <c r="I117" s="63">
        <v>1984.68</v>
      </c>
      <c r="J117" s="63"/>
      <c r="K117" s="63">
        <v>1984.68</v>
      </c>
      <c r="L117" s="63"/>
      <c r="M117" s="62"/>
      <c r="N117" s="62"/>
      <c r="O117" s="58"/>
      <c r="P117" s="58"/>
      <c r="Q117" s="58"/>
      <c r="R117" s="58"/>
      <c r="S117" s="58"/>
    </row>
    <row r="118" spans="1:19" ht="12.75" x14ac:dyDescent="0.2">
      <c r="A118" s="144" t="s">
        <v>55</v>
      </c>
      <c r="B118" s="145"/>
      <c r="C118" s="145"/>
      <c r="D118" s="145"/>
      <c r="E118" s="145"/>
      <c r="F118" s="145"/>
      <c r="G118" s="145"/>
      <c r="H118" s="145"/>
      <c r="I118" s="70">
        <v>1984.68</v>
      </c>
      <c r="J118" s="70"/>
      <c r="K118" s="70"/>
      <c r="L118" s="69"/>
      <c r="M118" s="68"/>
      <c r="N118" s="68"/>
      <c r="O118" s="58"/>
      <c r="P118" s="58"/>
      <c r="Q118" s="58"/>
      <c r="R118" s="58"/>
      <c r="S118" s="58"/>
    </row>
    <row r="119" spans="1:19" ht="36" x14ac:dyDescent="0.2">
      <c r="A119" s="156" t="s">
        <v>54</v>
      </c>
      <c r="B119" s="110"/>
      <c r="C119" s="110"/>
      <c r="D119" s="110"/>
      <c r="E119" s="110"/>
      <c r="F119" s="110"/>
      <c r="G119" s="110"/>
      <c r="H119" s="110"/>
      <c r="I119" s="72">
        <v>799918.87</v>
      </c>
      <c r="J119" s="72">
        <v>84097.01</v>
      </c>
      <c r="K119" s="72" t="s">
        <v>53</v>
      </c>
      <c r="L119" s="72">
        <v>211731.02</v>
      </c>
      <c r="M119" s="73"/>
      <c r="N119" s="73" t="s">
        <v>22</v>
      </c>
      <c r="O119" s="58"/>
      <c r="P119" s="58"/>
      <c r="Q119" s="58"/>
      <c r="R119" s="58"/>
      <c r="S119" s="58"/>
    </row>
    <row r="120" spans="1:19" ht="12.75" x14ac:dyDescent="0.2">
      <c r="A120" s="156" t="s">
        <v>52</v>
      </c>
      <c r="B120" s="110"/>
      <c r="C120" s="110"/>
      <c r="D120" s="110"/>
      <c r="E120" s="110"/>
      <c r="F120" s="110"/>
      <c r="G120" s="110"/>
      <c r="H120" s="110"/>
      <c r="I120" s="72">
        <v>98884.65</v>
      </c>
      <c r="J120" s="72"/>
      <c r="K120" s="72"/>
      <c r="L120" s="72"/>
      <c r="M120" s="73"/>
      <c r="N120" s="73"/>
      <c r="O120" s="58"/>
      <c r="P120" s="58"/>
      <c r="Q120" s="58"/>
      <c r="R120" s="58"/>
      <c r="S120" s="58"/>
    </row>
    <row r="121" spans="1:19" ht="12.75" x14ac:dyDescent="0.2">
      <c r="A121" s="156" t="s">
        <v>51</v>
      </c>
      <c r="B121" s="110"/>
      <c r="C121" s="110"/>
      <c r="D121" s="110"/>
      <c r="E121" s="110"/>
      <c r="F121" s="110"/>
      <c r="G121" s="110"/>
      <c r="H121" s="110"/>
      <c r="I121" s="72">
        <v>58343.08</v>
      </c>
      <c r="J121" s="72"/>
      <c r="K121" s="72"/>
      <c r="L121" s="72"/>
      <c r="M121" s="73"/>
      <c r="N121" s="73"/>
      <c r="O121" s="58"/>
      <c r="P121" s="58"/>
      <c r="Q121" s="58"/>
      <c r="R121" s="58"/>
      <c r="S121" s="58"/>
    </row>
    <row r="122" spans="1:19" ht="12.75" x14ac:dyDescent="0.2">
      <c r="A122" s="157" t="s">
        <v>50</v>
      </c>
      <c r="B122" s="109"/>
      <c r="C122" s="109"/>
      <c r="D122" s="109"/>
      <c r="E122" s="109"/>
      <c r="F122" s="109"/>
      <c r="G122" s="109"/>
      <c r="H122" s="109"/>
      <c r="I122" s="74"/>
      <c r="J122" s="74"/>
      <c r="K122" s="74"/>
      <c r="L122" s="74"/>
      <c r="M122" s="75"/>
      <c r="N122" s="75"/>
      <c r="O122" s="58"/>
      <c r="P122" s="58"/>
      <c r="Q122" s="58"/>
      <c r="R122" s="58"/>
      <c r="S122" s="58"/>
    </row>
    <row r="123" spans="1:19" ht="36" x14ac:dyDescent="0.2">
      <c r="A123" s="156" t="s">
        <v>49</v>
      </c>
      <c r="B123" s="110"/>
      <c r="C123" s="110"/>
      <c r="D123" s="110"/>
      <c r="E123" s="110"/>
      <c r="F123" s="110"/>
      <c r="G123" s="110"/>
      <c r="H123" s="110"/>
      <c r="I123" s="72">
        <v>257026.06</v>
      </c>
      <c r="J123" s="72"/>
      <c r="K123" s="72"/>
      <c r="L123" s="72"/>
      <c r="M123" s="73"/>
      <c r="N123" s="73" t="s">
        <v>48</v>
      </c>
      <c r="O123" s="58"/>
      <c r="P123" s="58"/>
      <c r="Q123" s="58"/>
      <c r="R123" s="58"/>
      <c r="S123" s="58"/>
    </row>
    <row r="124" spans="1:19" ht="36" x14ac:dyDescent="0.2">
      <c r="A124" s="156" t="s">
        <v>47</v>
      </c>
      <c r="B124" s="110"/>
      <c r="C124" s="110"/>
      <c r="D124" s="110"/>
      <c r="E124" s="110"/>
      <c r="F124" s="110"/>
      <c r="G124" s="110"/>
      <c r="H124" s="110"/>
      <c r="I124" s="72">
        <v>148098.75</v>
      </c>
      <c r="J124" s="72"/>
      <c r="K124" s="72"/>
      <c r="L124" s="72"/>
      <c r="M124" s="73"/>
      <c r="N124" s="73" t="s">
        <v>46</v>
      </c>
      <c r="O124" s="58"/>
      <c r="P124" s="58"/>
      <c r="Q124" s="58"/>
      <c r="R124" s="58"/>
      <c r="S124" s="58"/>
    </row>
    <row r="125" spans="1:19" ht="12.75" x14ac:dyDescent="0.2">
      <c r="A125" s="156" t="s">
        <v>45</v>
      </c>
      <c r="B125" s="110"/>
      <c r="C125" s="110"/>
      <c r="D125" s="110"/>
      <c r="E125" s="110"/>
      <c r="F125" s="110"/>
      <c r="G125" s="110"/>
      <c r="H125" s="110"/>
      <c r="I125" s="72">
        <v>6875.94</v>
      </c>
      <c r="J125" s="72"/>
      <c r="K125" s="72"/>
      <c r="L125" s="72"/>
      <c r="M125" s="73"/>
      <c r="N125" s="73"/>
      <c r="O125" s="58"/>
      <c r="P125" s="58"/>
      <c r="Q125" s="58"/>
      <c r="R125" s="58"/>
      <c r="S125" s="58"/>
    </row>
    <row r="126" spans="1:19" ht="12.75" x14ac:dyDescent="0.2">
      <c r="A126" s="156" t="s">
        <v>44</v>
      </c>
      <c r="B126" s="110"/>
      <c r="C126" s="110"/>
      <c r="D126" s="110"/>
      <c r="E126" s="110"/>
      <c r="F126" s="110"/>
      <c r="G126" s="110"/>
      <c r="H126" s="110"/>
      <c r="I126" s="72">
        <v>362585.13</v>
      </c>
      <c r="J126" s="72"/>
      <c r="K126" s="72"/>
      <c r="L126" s="72"/>
      <c r="M126" s="73"/>
      <c r="N126" s="73"/>
      <c r="O126" s="58"/>
      <c r="P126" s="58"/>
      <c r="Q126" s="58"/>
      <c r="R126" s="58"/>
      <c r="S126" s="58"/>
    </row>
    <row r="127" spans="1:19" ht="12.75" x14ac:dyDescent="0.2">
      <c r="A127" s="156" t="s">
        <v>43</v>
      </c>
      <c r="B127" s="110"/>
      <c r="C127" s="110"/>
      <c r="D127" s="110"/>
      <c r="E127" s="110"/>
      <c r="F127" s="110"/>
      <c r="G127" s="110"/>
      <c r="H127" s="110"/>
      <c r="I127" s="72">
        <v>58065.15</v>
      </c>
      <c r="J127" s="72"/>
      <c r="K127" s="72"/>
      <c r="L127" s="72"/>
      <c r="M127" s="73"/>
      <c r="N127" s="73">
        <v>231.46</v>
      </c>
      <c r="O127" s="58"/>
      <c r="P127" s="58"/>
      <c r="Q127" s="58"/>
      <c r="R127" s="58"/>
      <c r="S127" s="58"/>
    </row>
    <row r="128" spans="1:19" ht="36" x14ac:dyDescent="0.2">
      <c r="A128" s="156" t="s">
        <v>42</v>
      </c>
      <c r="B128" s="110"/>
      <c r="C128" s="110"/>
      <c r="D128" s="110"/>
      <c r="E128" s="110"/>
      <c r="F128" s="110"/>
      <c r="G128" s="110"/>
      <c r="H128" s="110"/>
      <c r="I128" s="72">
        <v>77457.8</v>
      </c>
      <c r="J128" s="72"/>
      <c r="K128" s="72"/>
      <c r="L128" s="72"/>
      <c r="M128" s="73"/>
      <c r="N128" s="73" t="s">
        <v>41</v>
      </c>
      <c r="O128" s="58"/>
      <c r="P128" s="58"/>
      <c r="Q128" s="58"/>
      <c r="R128" s="58"/>
      <c r="S128" s="58"/>
    </row>
    <row r="129" spans="1:19" ht="12.75" x14ac:dyDescent="0.2">
      <c r="A129" s="156" t="s">
        <v>40</v>
      </c>
      <c r="B129" s="110"/>
      <c r="C129" s="110"/>
      <c r="D129" s="110"/>
      <c r="E129" s="110"/>
      <c r="F129" s="110"/>
      <c r="G129" s="110"/>
      <c r="H129" s="110"/>
      <c r="I129" s="72">
        <v>30564.57</v>
      </c>
      <c r="J129" s="72"/>
      <c r="K129" s="72"/>
      <c r="L129" s="72"/>
      <c r="M129" s="73"/>
      <c r="N129" s="73"/>
      <c r="O129" s="58"/>
      <c r="P129" s="58"/>
      <c r="Q129" s="58"/>
      <c r="R129" s="58"/>
      <c r="S129" s="58"/>
    </row>
    <row r="130" spans="1:19" ht="36" x14ac:dyDescent="0.2">
      <c r="A130" s="156" t="s">
        <v>39</v>
      </c>
      <c r="B130" s="110"/>
      <c r="C130" s="110"/>
      <c r="D130" s="110"/>
      <c r="E130" s="110"/>
      <c r="F130" s="110"/>
      <c r="G130" s="110"/>
      <c r="H130" s="110"/>
      <c r="I130" s="72">
        <v>1333.65</v>
      </c>
      <c r="J130" s="72"/>
      <c r="K130" s="72"/>
      <c r="L130" s="72"/>
      <c r="M130" s="73"/>
      <c r="N130" s="73" t="s">
        <v>38</v>
      </c>
      <c r="O130" s="58"/>
      <c r="P130" s="58"/>
      <c r="Q130" s="58"/>
      <c r="R130" s="58"/>
      <c r="S130" s="58"/>
    </row>
    <row r="131" spans="1:19" ht="36" x14ac:dyDescent="0.2">
      <c r="A131" s="156" t="s">
        <v>37</v>
      </c>
      <c r="B131" s="110"/>
      <c r="C131" s="110"/>
      <c r="D131" s="110"/>
      <c r="E131" s="110"/>
      <c r="F131" s="110"/>
      <c r="G131" s="110"/>
      <c r="H131" s="110"/>
      <c r="I131" s="72">
        <v>1925.03</v>
      </c>
      <c r="J131" s="72"/>
      <c r="K131" s="72"/>
      <c r="L131" s="72"/>
      <c r="M131" s="73"/>
      <c r="N131" s="73" t="s">
        <v>36</v>
      </c>
      <c r="O131" s="58"/>
      <c r="P131" s="58"/>
      <c r="Q131" s="58"/>
      <c r="R131" s="58"/>
      <c r="S131" s="58"/>
    </row>
    <row r="132" spans="1:19" ht="36" x14ac:dyDescent="0.2">
      <c r="A132" s="156" t="s">
        <v>35</v>
      </c>
      <c r="B132" s="110"/>
      <c r="C132" s="110"/>
      <c r="D132" s="110"/>
      <c r="E132" s="110"/>
      <c r="F132" s="110"/>
      <c r="G132" s="110"/>
      <c r="H132" s="110"/>
      <c r="I132" s="72">
        <v>3780.55</v>
      </c>
      <c r="J132" s="72"/>
      <c r="K132" s="72"/>
      <c r="L132" s="72"/>
      <c r="M132" s="73"/>
      <c r="N132" s="73" t="s">
        <v>34</v>
      </c>
      <c r="O132" s="58"/>
      <c r="P132" s="58"/>
      <c r="Q132" s="58"/>
      <c r="R132" s="58"/>
      <c r="S132" s="58"/>
    </row>
    <row r="133" spans="1:19" ht="36" x14ac:dyDescent="0.2">
      <c r="A133" s="156" t="s">
        <v>33</v>
      </c>
      <c r="B133" s="110"/>
      <c r="C133" s="110"/>
      <c r="D133" s="110"/>
      <c r="E133" s="110"/>
      <c r="F133" s="110"/>
      <c r="G133" s="110"/>
      <c r="H133" s="110"/>
      <c r="I133" s="72">
        <v>9433.9699999999993</v>
      </c>
      <c r="J133" s="72"/>
      <c r="K133" s="72"/>
      <c r="L133" s="72"/>
      <c r="M133" s="73"/>
      <c r="N133" s="73" t="s">
        <v>32</v>
      </c>
      <c r="O133" s="58"/>
      <c r="P133" s="58"/>
      <c r="Q133" s="58"/>
      <c r="R133" s="58"/>
      <c r="S133" s="58"/>
    </row>
    <row r="134" spans="1:19" ht="36" x14ac:dyDescent="0.2">
      <c r="A134" s="158" t="s">
        <v>31</v>
      </c>
      <c r="B134" s="159"/>
      <c r="C134" s="159"/>
      <c r="D134" s="159"/>
      <c r="E134" s="159"/>
      <c r="F134" s="159"/>
      <c r="G134" s="159"/>
      <c r="H134" s="159"/>
      <c r="I134" s="89">
        <v>957146.6</v>
      </c>
      <c r="J134" s="89"/>
      <c r="K134" s="89"/>
      <c r="L134" s="89"/>
      <c r="M134" s="90"/>
      <c r="N134" s="90" t="s">
        <v>22</v>
      </c>
      <c r="O134" s="58"/>
      <c r="P134" s="58"/>
      <c r="Q134" s="58"/>
      <c r="R134" s="58"/>
      <c r="S134" s="58"/>
    </row>
    <row r="135" spans="1:19" ht="12.75" x14ac:dyDescent="0.2">
      <c r="A135" s="156" t="s">
        <v>30</v>
      </c>
      <c r="B135" s="110"/>
      <c r="C135" s="110"/>
      <c r="D135" s="110"/>
      <c r="E135" s="110"/>
      <c r="F135" s="110"/>
      <c r="G135" s="110"/>
      <c r="H135" s="110"/>
      <c r="I135" s="72"/>
      <c r="J135" s="72"/>
      <c r="K135" s="72"/>
      <c r="L135" s="72"/>
      <c r="M135" s="73"/>
      <c r="N135" s="73"/>
      <c r="O135" s="58"/>
      <c r="P135" s="58"/>
      <c r="Q135" s="58"/>
      <c r="R135" s="58"/>
      <c r="S135" s="58"/>
    </row>
    <row r="136" spans="1:19" ht="12.75" x14ac:dyDescent="0.2">
      <c r="A136" s="156" t="s">
        <v>29</v>
      </c>
      <c r="B136" s="110"/>
      <c r="C136" s="110"/>
      <c r="D136" s="110"/>
      <c r="E136" s="110"/>
      <c r="F136" s="110"/>
      <c r="G136" s="110"/>
      <c r="H136" s="110"/>
      <c r="I136" s="72">
        <v>211731.02</v>
      </c>
      <c r="J136" s="72"/>
      <c r="K136" s="72"/>
      <c r="L136" s="72"/>
      <c r="M136" s="73"/>
      <c r="N136" s="73"/>
      <c r="O136" s="58"/>
      <c r="P136" s="58"/>
      <c r="Q136" s="58"/>
      <c r="R136" s="58"/>
      <c r="S136" s="58"/>
    </row>
    <row r="137" spans="1:19" ht="12.75" x14ac:dyDescent="0.2">
      <c r="A137" s="156" t="s">
        <v>28</v>
      </c>
      <c r="B137" s="110"/>
      <c r="C137" s="110"/>
      <c r="D137" s="110"/>
      <c r="E137" s="110"/>
      <c r="F137" s="110"/>
      <c r="G137" s="110"/>
      <c r="H137" s="110"/>
      <c r="I137" s="72">
        <v>504090.84</v>
      </c>
      <c r="J137" s="72"/>
      <c r="K137" s="72"/>
      <c r="L137" s="72"/>
      <c r="M137" s="73"/>
      <c r="N137" s="73"/>
      <c r="O137" s="58"/>
      <c r="P137" s="58"/>
      <c r="Q137" s="58"/>
      <c r="R137" s="58"/>
      <c r="S137" s="58"/>
    </row>
    <row r="138" spans="1:19" ht="12.75" x14ac:dyDescent="0.2">
      <c r="A138" s="156" t="s">
        <v>27</v>
      </c>
      <c r="B138" s="110"/>
      <c r="C138" s="110"/>
      <c r="D138" s="110"/>
      <c r="E138" s="110"/>
      <c r="F138" s="110"/>
      <c r="G138" s="110"/>
      <c r="H138" s="110"/>
      <c r="I138" s="72">
        <v>109534.39999999999</v>
      </c>
      <c r="J138" s="72"/>
      <c r="K138" s="72"/>
      <c r="L138" s="72"/>
      <c r="M138" s="73"/>
      <c r="N138" s="73"/>
      <c r="O138" s="58"/>
      <c r="P138" s="58"/>
      <c r="Q138" s="58"/>
      <c r="R138" s="58"/>
      <c r="S138" s="58"/>
    </row>
    <row r="139" spans="1:19" ht="12.75" x14ac:dyDescent="0.2">
      <c r="A139" s="156" t="s">
        <v>26</v>
      </c>
      <c r="B139" s="110"/>
      <c r="C139" s="110"/>
      <c r="D139" s="110"/>
      <c r="E139" s="110"/>
      <c r="F139" s="110"/>
      <c r="G139" s="110"/>
      <c r="H139" s="110"/>
      <c r="I139" s="72">
        <v>98884.65</v>
      </c>
      <c r="J139" s="72"/>
      <c r="K139" s="72"/>
      <c r="L139" s="72"/>
      <c r="M139" s="73"/>
      <c r="N139" s="73"/>
      <c r="O139" s="58"/>
      <c r="P139" s="58"/>
      <c r="Q139" s="58"/>
      <c r="R139" s="58"/>
      <c r="S139" s="58"/>
    </row>
    <row r="140" spans="1:19" ht="12.75" x14ac:dyDescent="0.2">
      <c r="A140" s="156" t="s">
        <v>25</v>
      </c>
      <c r="B140" s="110"/>
      <c r="C140" s="110"/>
      <c r="D140" s="110"/>
      <c r="E140" s="110"/>
      <c r="F140" s="110"/>
      <c r="G140" s="110"/>
      <c r="H140" s="110"/>
      <c r="I140" s="72">
        <v>58343.08</v>
      </c>
      <c r="J140" s="72"/>
      <c r="K140" s="72"/>
      <c r="L140" s="72"/>
      <c r="M140" s="73"/>
      <c r="N140" s="73"/>
      <c r="O140" s="58"/>
      <c r="P140" s="58"/>
      <c r="Q140" s="58"/>
      <c r="R140" s="58"/>
      <c r="S140" s="58"/>
    </row>
    <row r="141" spans="1:19" ht="12.75" x14ac:dyDescent="0.2">
      <c r="A141" s="156" t="s">
        <v>24</v>
      </c>
      <c r="B141" s="110"/>
      <c r="C141" s="110"/>
      <c r="D141" s="110"/>
      <c r="E141" s="110"/>
      <c r="F141" s="110"/>
      <c r="G141" s="110"/>
      <c r="H141" s="110"/>
      <c r="I141" s="72">
        <v>172286.39</v>
      </c>
      <c r="J141" s="72"/>
      <c r="K141" s="72"/>
      <c r="L141" s="72"/>
      <c r="M141" s="73"/>
      <c r="N141" s="73"/>
      <c r="O141" s="58"/>
      <c r="P141" s="58"/>
      <c r="Q141" s="58"/>
      <c r="R141" s="58"/>
      <c r="S141" s="58"/>
    </row>
    <row r="142" spans="1:19" ht="36" x14ac:dyDescent="0.2">
      <c r="A142" s="157" t="s">
        <v>23</v>
      </c>
      <c r="B142" s="109"/>
      <c r="C142" s="109"/>
      <c r="D142" s="109"/>
      <c r="E142" s="109"/>
      <c r="F142" s="109"/>
      <c r="G142" s="109"/>
      <c r="H142" s="109"/>
      <c r="I142" s="74">
        <v>1129432.99</v>
      </c>
      <c r="J142" s="74"/>
      <c r="K142" s="74"/>
      <c r="L142" s="74"/>
      <c r="M142" s="75"/>
      <c r="N142" s="75" t="s">
        <v>22</v>
      </c>
      <c r="O142" s="58"/>
      <c r="P142" s="58"/>
      <c r="Q142" s="58"/>
      <c r="R142" s="58"/>
      <c r="S142" s="58"/>
    </row>
  </sheetData>
  <mergeCells count="90">
    <mergeCell ref="A133:H133"/>
    <mergeCell ref="A134:H134"/>
    <mergeCell ref="A142:H142"/>
    <mergeCell ref="A136:H136"/>
    <mergeCell ref="A137:H137"/>
    <mergeCell ref="A138:H138"/>
    <mergeCell ref="A139:H139"/>
    <mergeCell ref="A140:H140"/>
    <mergeCell ref="A141:H141"/>
    <mergeCell ref="A135:H135"/>
    <mergeCell ref="A129:H129"/>
    <mergeCell ref="A130:H130"/>
    <mergeCell ref="A131:H131"/>
    <mergeCell ref="A132:H132"/>
    <mergeCell ref="A117:H117"/>
    <mergeCell ref="A118:H118"/>
    <mergeCell ref="A119:H119"/>
    <mergeCell ref="A120:H120"/>
    <mergeCell ref="A121:H121"/>
    <mergeCell ref="A122:H122"/>
    <mergeCell ref="A124:H124"/>
    <mergeCell ref="A125:H125"/>
    <mergeCell ref="A126:H126"/>
    <mergeCell ref="A127:H127"/>
    <mergeCell ref="A128:H128"/>
    <mergeCell ref="A123:H123"/>
    <mergeCell ref="A106:H106"/>
    <mergeCell ref="A107:H107"/>
    <mergeCell ref="A108:H108"/>
    <mergeCell ref="A109:H109"/>
    <mergeCell ref="A110:N110"/>
    <mergeCell ref="A52:N52"/>
    <mergeCell ref="A59:N59"/>
    <mergeCell ref="A90:N90"/>
    <mergeCell ref="A65:H65"/>
    <mergeCell ref="A66:H66"/>
    <mergeCell ref="A67:H67"/>
    <mergeCell ref="A68:N68"/>
    <mergeCell ref="A69:N69"/>
    <mergeCell ref="A73:N73"/>
    <mergeCell ref="A85:H85"/>
    <mergeCell ref="A64:H64"/>
    <mergeCell ref="A86:H86"/>
    <mergeCell ref="A87:H87"/>
    <mergeCell ref="A88:H88"/>
    <mergeCell ref="A89:N89"/>
    <mergeCell ref="A29:N29"/>
    <mergeCell ref="A30:N30"/>
    <mergeCell ref="A37:N37"/>
    <mergeCell ref="A41:H41"/>
    <mergeCell ref="A42:H42"/>
    <mergeCell ref="A43:H43"/>
    <mergeCell ref="A44:H44"/>
    <mergeCell ref="A45:N45"/>
    <mergeCell ref="A46:N46"/>
    <mergeCell ref="B11:M11"/>
    <mergeCell ref="L19:M19"/>
    <mergeCell ref="H19:K19"/>
    <mergeCell ref="E24:G24"/>
    <mergeCell ref="M26:N26"/>
    <mergeCell ref="H23:H27"/>
    <mergeCell ref="L25:L27"/>
    <mergeCell ref="G25:G27"/>
    <mergeCell ref="E23:G23"/>
    <mergeCell ref="I23:L23"/>
    <mergeCell ref="B23:B27"/>
    <mergeCell ref="C23:C27"/>
    <mergeCell ref="B7:M7"/>
    <mergeCell ref="B13:M13"/>
    <mergeCell ref="B14:M14"/>
    <mergeCell ref="B8:M8"/>
    <mergeCell ref="B10:M10"/>
    <mergeCell ref="I12:J12"/>
    <mergeCell ref="G12:H12"/>
    <mergeCell ref="C16:J16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M23:N25"/>
    <mergeCell ref="I25:I27"/>
    <mergeCell ref="J25:J27"/>
    <mergeCell ref="E26:E27"/>
    <mergeCell ref="F26:F27"/>
    <mergeCell ref="K26:K27"/>
  </mergeCells>
  <pageMargins left="0.39370078740157483" right="0.39370078740157483" top="0.59055118110236227" bottom="0.59055118110236227" header="0.39370078740157483" footer="0.39370078740157483"/>
  <pageSetup paperSize="9" scale="75" fitToHeight="10000" orientation="landscape" r:id="rId1"/>
  <headerFooter alignWithMargins="0">
    <oddHeader>&amp;LПК Гранд-Смета&amp;C&amp;P</oddHeader>
    <oddFooter>&amp;CСтраниц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226"/>
  <sheetViews>
    <sheetView showGridLines="0" view="pageBreakPreview" topLeftCell="A199" zoomScale="75" zoomScaleNormal="90" zoomScaleSheetLayoutView="75" workbookViewId="0">
      <selection activeCell="A214" sqref="A214:H214"/>
    </sheetView>
  </sheetViews>
  <sheetFormatPr defaultRowHeight="12" outlineLevelRow="1" x14ac:dyDescent="0.2"/>
  <cols>
    <col min="1" max="1" width="3.85546875" style="76" customWidth="1"/>
    <col min="2" max="2" width="13.5703125" style="76" customWidth="1"/>
    <col min="3" max="3" width="43.5703125" style="76" customWidth="1"/>
    <col min="4" max="4" width="8.7109375" style="76" customWidth="1"/>
    <col min="5" max="6" width="11.42578125" style="47" customWidth="1"/>
    <col min="7" max="7" width="11.5703125" style="47" customWidth="1"/>
    <col min="8" max="8" width="17.140625" style="47" customWidth="1"/>
    <col min="9" max="12" width="11.42578125" style="47" customWidth="1"/>
    <col min="13" max="13" width="10" style="47" customWidth="1"/>
    <col min="14" max="14" width="10" style="40" customWidth="1"/>
    <col min="15" max="16384" width="9.140625" style="40"/>
  </cols>
  <sheetData>
    <row r="1" spans="1:14" s="23" customFormat="1" ht="12.75" x14ac:dyDescent="0.2">
      <c r="A1" s="22"/>
      <c r="C1" s="24"/>
      <c r="D1" s="25"/>
      <c r="E1" s="25"/>
      <c r="F1" s="26"/>
      <c r="G1" s="26"/>
      <c r="H1" s="26"/>
      <c r="I1" s="26"/>
      <c r="J1" s="26"/>
      <c r="K1" s="26"/>
      <c r="L1" s="26"/>
      <c r="N1" s="5" t="s">
        <v>419</v>
      </c>
    </row>
    <row r="2" spans="1:14" s="23" customFormat="1" ht="17.25" customHeight="1" outlineLevel="1" x14ac:dyDescent="0.2">
      <c r="A2" s="27" t="s">
        <v>418</v>
      </c>
      <c r="B2" s="28"/>
      <c r="C2" s="24"/>
      <c r="D2" s="25"/>
      <c r="E2" s="25"/>
      <c r="F2" s="26"/>
      <c r="G2" s="26"/>
      <c r="H2" s="26"/>
      <c r="I2" s="26"/>
      <c r="J2" s="26"/>
      <c r="K2" s="26"/>
      <c r="L2" s="27" t="s">
        <v>417</v>
      </c>
      <c r="M2" s="29"/>
      <c r="N2" s="29"/>
    </row>
    <row r="3" spans="1:14" s="23" customFormat="1" ht="17.25" customHeight="1" outlineLevel="1" x14ac:dyDescent="0.2">
      <c r="A3" s="30"/>
      <c r="B3" s="28"/>
      <c r="C3" s="24"/>
      <c r="D3" s="25"/>
      <c r="E3" s="25"/>
      <c r="F3" s="26"/>
      <c r="G3" s="26"/>
      <c r="H3" s="26"/>
      <c r="I3" s="26"/>
      <c r="J3" s="26"/>
      <c r="K3" s="26"/>
      <c r="L3" s="30"/>
      <c r="M3" s="29"/>
      <c r="N3" s="29"/>
    </row>
    <row r="4" spans="1:14" s="23" customFormat="1" ht="17.25" customHeight="1" outlineLevel="1" x14ac:dyDescent="0.2">
      <c r="A4" s="30"/>
      <c r="B4" s="28"/>
      <c r="C4" s="24"/>
      <c r="D4" s="25"/>
      <c r="E4" s="25"/>
      <c r="F4" s="26"/>
      <c r="G4" s="26"/>
      <c r="H4" s="26"/>
      <c r="I4" s="26"/>
      <c r="J4" s="26"/>
      <c r="K4" s="26"/>
      <c r="L4" s="30"/>
      <c r="M4" s="29"/>
      <c r="N4" s="29"/>
    </row>
    <row r="5" spans="1:14" s="23" customFormat="1" ht="17.25" customHeight="1" outlineLevel="1" x14ac:dyDescent="0.2">
      <c r="A5" s="31"/>
      <c r="B5" s="32"/>
      <c r="C5" s="30" t="s">
        <v>416</v>
      </c>
      <c r="D5" s="25"/>
      <c r="E5" s="25"/>
      <c r="F5" s="26"/>
      <c r="G5" s="26"/>
      <c r="H5" s="26"/>
      <c r="I5" s="26"/>
      <c r="J5" s="26"/>
      <c r="K5" s="26"/>
      <c r="L5" s="33"/>
      <c r="M5" s="32"/>
      <c r="N5" s="34" t="s">
        <v>416</v>
      </c>
    </row>
    <row r="6" spans="1:14" s="23" customFormat="1" ht="16.5" customHeight="1" outlineLevel="1" x14ac:dyDescent="0.2">
      <c r="A6" s="35" t="s">
        <v>415</v>
      </c>
      <c r="B6" s="36"/>
      <c r="C6" s="37"/>
      <c r="D6" s="25"/>
      <c r="E6" s="25"/>
      <c r="F6" s="26"/>
      <c r="G6" s="26"/>
      <c r="H6" s="26"/>
      <c r="I6" s="26"/>
      <c r="J6" s="26"/>
      <c r="K6" s="26"/>
      <c r="L6" s="35" t="s">
        <v>415</v>
      </c>
      <c r="M6" s="36"/>
      <c r="N6" s="37"/>
    </row>
    <row r="7" spans="1:14" ht="17.25" customHeight="1" x14ac:dyDescent="0.2">
      <c r="A7" s="38"/>
      <c r="B7" s="137" t="s">
        <v>1492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9"/>
    </row>
    <row r="8" spans="1:14" ht="12.75" customHeight="1" x14ac:dyDescent="0.2">
      <c r="A8" s="41"/>
      <c r="B8" s="138" t="s">
        <v>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</row>
    <row r="9" spans="1:14" ht="12.75" x14ac:dyDescent="0.2">
      <c r="A9" s="42"/>
      <c r="B9" s="42"/>
      <c r="C9" s="43"/>
      <c r="D9" s="43"/>
      <c r="E9" s="43"/>
      <c r="F9" s="43"/>
      <c r="G9" s="43"/>
      <c r="H9" s="43"/>
      <c r="I9" s="43"/>
      <c r="J9" s="43"/>
      <c r="K9" s="42"/>
      <c r="L9" s="42"/>
      <c r="M9" s="42"/>
    </row>
    <row r="10" spans="1:14" ht="16.5" customHeight="1" x14ac:dyDescent="0.25">
      <c r="A10" s="1"/>
      <c r="B10" s="139" t="s">
        <v>916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39"/>
    </row>
    <row r="11" spans="1:14" ht="12.75" customHeight="1" x14ac:dyDescent="0.2">
      <c r="A11" s="41"/>
      <c r="B11" s="138" t="s">
        <v>413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4" ht="12.75" x14ac:dyDescent="0.2">
      <c r="A12" s="42"/>
      <c r="B12" s="42"/>
      <c r="C12" s="42"/>
      <c r="D12" s="43"/>
      <c r="E12" s="42"/>
      <c r="F12" s="42"/>
      <c r="G12" s="141" t="s">
        <v>412</v>
      </c>
      <c r="H12" s="141"/>
      <c r="I12" s="140"/>
      <c r="J12" s="140"/>
      <c r="K12" s="42"/>
      <c r="L12" s="42"/>
      <c r="M12" s="42"/>
    </row>
    <row r="13" spans="1:14" ht="12.75" customHeight="1" x14ac:dyDescent="0.2">
      <c r="A13" s="44" t="s">
        <v>411</v>
      </c>
      <c r="B13" s="137" t="s">
        <v>1497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14" ht="12.75" customHeight="1" x14ac:dyDescent="0.2">
      <c r="A14" s="41"/>
      <c r="B14" s="138" t="s">
        <v>410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1:14" ht="12.75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4" ht="12.75" x14ac:dyDescent="0.2">
      <c r="A16" s="45" t="s">
        <v>409</v>
      </c>
      <c r="B16" s="45"/>
      <c r="C16" s="115" t="s">
        <v>915</v>
      </c>
      <c r="D16" s="115"/>
      <c r="E16" s="115"/>
      <c r="F16" s="115"/>
      <c r="G16" s="115"/>
      <c r="H16" s="115"/>
      <c r="I16" s="115"/>
      <c r="J16" s="115"/>
      <c r="K16" s="42"/>
      <c r="L16" s="42"/>
      <c r="M16" s="42"/>
    </row>
    <row r="17" spans="1:19" ht="12.75" x14ac:dyDescent="0.2">
      <c r="A17" s="46"/>
      <c r="B17" s="46"/>
      <c r="C17" s="46"/>
      <c r="D17" s="46"/>
      <c r="E17" s="46"/>
      <c r="G17" s="48"/>
      <c r="H17" s="121" t="s">
        <v>407</v>
      </c>
      <c r="I17" s="122"/>
      <c r="J17" s="122"/>
      <c r="K17" s="122"/>
      <c r="L17" s="127">
        <v>1635185.66</v>
      </c>
      <c r="M17" s="127"/>
      <c r="N17" s="49" t="s">
        <v>405</v>
      </c>
    </row>
    <row r="18" spans="1:19" ht="12.75" x14ac:dyDescent="0.2">
      <c r="A18" s="126"/>
      <c r="B18" s="126"/>
      <c r="C18" s="126"/>
      <c r="D18" s="126"/>
      <c r="G18" s="48"/>
      <c r="H18" s="121" t="s">
        <v>406</v>
      </c>
      <c r="I18" s="122"/>
      <c r="J18" s="122"/>
      <c r="K18" s="122"/>
      <c r="L18" s="128">
        <v>148393.94</v>
      </c>
      <c r="M18" s="128"/>
      <c r="N18" s="49" t="s">
        <v>405</v>
      </c>
    </row>
    <row r="19" spans="1:19" ht="12.75" outlineLevel="1" x14ac:dyDescent="0.2">
      <c r="A19" s="43"/>
      <c r="B19" s="43"/>
      <c r="C19" s="43"/>
      <c r="D19" s="43"/>
      <c r="G19" s="48"/>
      <c r="H19" s="121" t="s">
        <v>404</v>
      </c>
      <c r="I19" s="122"/>
      <c r="J19" s="122"/>
      <c r="K19" s="122"/>
      <c r="L19" s="128">
        <f>L20+M20</f>
        <v>1000.21</v>
      </c>
      <c r="M19" s="128"/>
      <c r="N19" s="49" t="s">
        <v>403</v>
      </c>
    </row>
    <row r="20" spans="1:19" ht="12.7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50">
        <v>877.23</v>
      </c>
      <c r="M20" s="50">
        <v>122.98</v>
      </c>
    </row>
    <row r="21" spans="1:19" ht="12.75" customHeight="1" x14ac:dyDescent="0.2">
      <c r="A21" s="115" t="s">
        <v>914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6"/>
    </row>
    <row r="22" spans="1:19" x14ac:dyDescent="0.2">
      <c r="A22" s="51"/>
      <c r="B22" s="40"/>
      <c r="C22" s="45"/>
      <c r="D22" s="52"/>
      <c r="E22" s="52"/>
      <c r="F22" s="44"/>
      <c r="G22" s="44"/>
      <c r="H22" s="44"/>
      <c r="I22" s="44"/>
      <c r="J22" s="44"/>
      <c r="K22" s="44"/>
      <c r="L22" s="44"/>
      <c r="M22" s="53"/>
    </row>
    <row r="23" spans="1:19" ht="15" customHeight="1" x14ac:dyDescent="0.2">
      <c r="A23" s="129" t="s">
        <v>401</v>
      </c>
      <c r="B23" s="129" t="s">
        <v>400</v>
      </c>
      <c r="C23" s="129" t="s">
        <v>399</v>
      </c>
      <c r="D23" s="116" t="s">
        <v>398</v>
      </c>
      <c r="E23" s="116" t="s">
        <v>397</v>
      </c>
      <c r="F23" s="131"/>
      <c r="G23" s="155"/>
      <c r="H23" s="131" t="s">
        <v>396</v>
      </c>
      <c r="I23" s="116" t="s">
        <v>395</v>
      </c>
      <c r="J23" s="131"/>
      <c r="K23" s="131"/>
      <c r="L23" s="155"/>
      <c r="M23" s="131" t="s">
        <v>394</v>
      </c>
      <c r="N23" s="132"/>
    </row>
    <row r="24" spans="1:19" ht="12" customHeight="1" x14ac:dyDescent="0.2">
      <c r="A24" s="118"/>
      <c r="B24" s="118"/>
      <c r="C24" s="118"/>
      <c r="D24" s="117"/>
      <c r="E24" s="123" t="s">
        <v>393</v>
      </c>
      <c r="F24" s="150"/>
      <c r="G24" s="151"/>
      <c r="H24" s="133"/>
      <c r="I24" s="123" t="s">
        <v>392</v>
      </c>
      <c r="J24" s="124"/>
      <c r="K24" s="124"/>
      <c r="L24" s="125"/>
      <c r="M24" s="133"/>
      <c r="N24" s="134"/>
    </row>
    <row r="25" spans="1:19" ht="23.25" customHeight="1" x14ac:dyDescent="0.2">
      <c r="A25" s="118"/>
      <c r="B25" s="118"/>
      <c r="C25" s="118"/>
      <c r="D25" s="118"/>
      <c r="E25" s="54" t="s">
        <v>390</v>
      </c>
      <c r="F25" s="54" t="s">
        <v>391</v>
      </c>
      <c r="G25" s="118" t="s">
        <v>388</v>
      </c>
      <c r="H25" s="133"/>
      <c r="I25" s="118" t="s">
        <v>390</v>
      </c>
      <c r="J25" s="118" t="s">
        <v>387</v>
      </c>
      <c r="K25" s="54" t="s">
        <v>389</v>
      </c>
      <c r="L25" s="118" t="s">
        <v>388</v>
      </c>
      <c r="M25" s="135"/>
      <c r="N25" s="136"/>
    </row>
    <row r="26" spans="1:19" ht="18" customHeight="1" x14ac:dyDescent="0.2">
      <c r="A26" s="118"/>
      <c r="B26" s="118"/>
      <c r="C26" s="118"/>
      <c r="D26" s="119"/>
      <c r="E26" s="129" t="s">
        <v>387</v>
      </c>
      <c r="F26" s="129" t="s">
        <v>386</v>
      </c>
      <c r="G26" s="119"/>
      <c r="H26" s="133"/>
      <c r="I26" s="118"/>
      <c r="J26" s="118"/>
      <c r="K26" s="129" t="s">
        <v>385</v>
      </c>
      <c r="L26" s="119"/>
      <c r="M26" s="152" t="s">
        <v>384</v>
      </c>
      <c r="N26" s="153"/>
    </row>
    <row r="27" spans="1:19" ht="17.25" customHeight="1" x14ac:dyDescent="0.2">
      <c r="A27" s="130"/>
      <c r="B27" s="130"/>
      <c r="C27" s="130"/>
      <c r="D27" s="120"/>
      <c r="E27" s="130"/>
      <c r="F27" s="130"/>
      <c r="G27" s="120"/>
      <c r="H27" s="154"/>
      <c r="I27" s="130"/>
      <c r="J27" s="130"/>
      <c r="K27" s="130"/>
      <c r="L27" s="120"/>
      <c r="M27" s="55" t="s">
        <v>383</v>
      </c>
      <c r="N27" s="55" t="s">
        <v>382</v>
      </c>
    </row>
    <row r="28" spans="1:19" x14ac:dyDescent="0.2">
      <c r="A28" s="56">
        <v>1</v>
      </c>
      <c r="B28" s="56">
        <v>2</v>
      </c>
      <c r="C28" s="56">
        <v>3</v>
      </c>
      <c r="D28" s="56">
        <v>4</v>
      </c>
      <c r="E28" s="56">
        <v>5</v>
      </c>
      <c r="F28" s="56">
        <v>6</v>
      </c>
      <c r="G28" s="56">
        <v>7</v>
      </c>
      <c r="H28" s="56">
        <v>8</v>
      </c>
      <c r="I28" s="56">
        <v>9</v>
      </c>
      <c r="J28" s="56">
        <v>10</v>
      </c>
      <c r="K28" s="56">
        <v>11</v>
      </c>
      <c r="L28" s="56">
        <v>12</v>
      </c>
      <c r="M28" s="56">
        <v>13</v>
      </c>
      <c r="N28" s="56">
        <v>14</v>
      </c>
      <c r="O28" s="57"/>
      <c r="P28" s="57"/>
      <c r="Q28" s="57"/>
    </row>
    <row r="29" spans="1:19" s="58" customFormat="1" ht="17.850000000000001" customHeight="1" x14ac:dyDescent="0.2">
      <c r="A29" s="146" t="s">
        <v>913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</row>
    <row r="30" spans="1:19" ht="17.850000000000001" customHeight="1" x14ac:dyDescent="0.2">
      <c r="A30" s="148" t="s">
        <v>330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58"/>
      <c r="P30" s="58"/>
      <c r="Q30" s="58"/>
      <c r="R30" s="58"/>
      <c r="S30" s="58"/>
    </row>
    <row r="31" spans="1:19" ht="180" x14ac:dyDescent="0.2">
      <c r="A31" s="59">
        <v>1</v>
      </c>
      <c r="B31" s="60" t="s">
        <v>628</v>
      </c>
      <c r="C31" s="60" t="s">
        <v>912</v>
      </c>
      <c r="D31" s="61" t="s">
        <v>911</v>
      </c>
      <c r="E31" s="62" t="s">
        <v>625</v>
      </c>
      <c r="F31" s="62" t="s">
        <v>624</v>
      </c>
      <c r="G31" s="62"/>
      <c r="H31" s="62" t="s">
        <v>623</v>
      </c>
      <c r="I31" s="63">
        <v>19783.27</v>
      </c>
      <c r="J31" s="63">
        <v>9107.25</v>
      </c>
      <c r="K31" s="63" t="s">
        <v>910</v>
      </c>
      <c r="L31" s="63"/>
      <c r="M31" s="62" t="s">
        <v>621</v>
      </c>
      <c r="N31" s="62" t="s">
        <v>909</v>
      </c>
      <c r="O31" s="58"/>
      <c r="P31" s="58"/>
      <c r="Q31" s="58"/>
      <c r="R31" s="58"/>
      <c r="S31" s="58"/>
    </row>
    <row r="32" spans="1:19" ht="180" x14ac:dyDescent="0.2">
      <c r="A32" s="59">
        <v>2</v>
      </c>
      <c r="B32" s="60" t="s">
        <v>604</v>
      </c>
      <c r="C32" s="60" t="s">
        <v>908</v>
      </c>
      <c r="D32" s="61" t="s">
        <v>189</v>
      </c>
      <c r="E32" s="62" t="s">
        <v>885</v>
      </c>
      <c r="F32" s="62" t="s">
        <v>884</v>
      </c>
      <c r="G32" s="62"/>
      <c r="H32" s="62" t="s">
        <v>599</v>
      </c>
      <c r="I32" s="63">
        <v>569.16</v>
      </c>
      <c r="J32" s="63">
        <v>165.7</v>
      </c>
      <c r="K32" s="63" t="s">
        <v>907</v>
      </c>
      <c r="L32" s="63"/>
      <c r="M32" s="62" t="s">
        <v>882</v>
      </c>
      <c r="N32" s="62" t="s">
        <v>906</v>
      </c>
      <c r="O32" s="58"/>
      <c r="P32" s="58"/>
      <c r="Q32" s="58"/>
      <c r="R32" s="58"/>
      <c r="S32" s="58"/>
    </row>
    <row r="33" spans="1:19" ht="120" x14ac:dyDescent="0.2">
      <c r="A33" s="59">
        <v>3</v>
      </c>
      <c r="B33" s="60" t="s">
        <v>905</v>
      </c>
      <c r="C33" s="60" t="s">
        <v>904</v>
      </c>
      <c r="D33" s="61">
        <v>4.3</v>
      </c>
      <c r="E33" s="62" t="s">
        <v>903</v>
      </c>
      <c r="F33" s="62" t="s">
        <v>902</v>
      </c>
      <c r="G33" s="62"/>
      <c r="H33" s="62" t="s">
        <v>901</v>
      </c>
      <c r="I33" s="63">
        <v>9246.42</v>
      </c>
      <c r="J33" s="63">
        <v>5770.94</v>
      </c>
      <c r="K33" s="63" t="s">
        <v>900</v>
      </c>
      <c r="L33" s="63"/>
      <c r="M33" s="62" t="s">
        <v>899</v>
      </c>
      <c r="N33" s="62" t="s">
        <v>898</v>
      </c>
      <c r="O33" s="58"/>
      <c r="P33" s="58"/>
      <c r="Q33" s="58"/>
      <c r="R33" s="58"/>
      <c r="S33" s="58"/>
    </row>
    <row r="34" spans="1:19" s="64" customFormat="1" ht="120" x14ac:dyDescent="0.2">
      <c r="A34" s="59">
        <v>4</v>
      </c>
      <c r="B34" s="60" t="s">
        <v>897</v>
      </c>
      <c r="C34" s="60" t="s">
        <v>896</v>
      </c>
      <c r="D34" s="61">
        <v>1.94</v>
      </c>
      <c r="E34" s="62" t="s">
        <v>895</v>
      </c>
      <c r="F34" s="62" t="s">
        <v>894</v>
      </c>
      <c r="G34" s="62">
        <v>22.45</v>
      </c>
      <c r="H34" s="62" t="s">
        <v>893</v>
      </c>
      <c r="I34" s="63">
        <v>12971.27</v>
      </c>
      <c r="J34" s="63">
        <v>4998.33</v>
      </c>
      <c r="K34" s="63" t="s">
        <v>892</v>
      </c>
      <c r="L34" s="63">
        <v>262.74</v>
      </c>
      <c r="M34" s="62" t="s">
        <v>891</v>
      </c>
      <c r="N34" s="62" t="s">
        <v>890</v>
      </c>
      <c r="O34" s="58"/>
      <c r="P34" s="58"/>
      <c r="Q34" s="58"/>
      <c r="R34" s="58"/>
      <c r="S34" s="58"/>
    </row>
    <row r="35" spans="1:19" ht="84" x14ac:dyDescent="0.2">
      <c r="A35" s="59">
        <v>5</v>
      </c>
      <c r="B35" s="60" t="s">
        <v>230</v>
      </c>
      <c r="C35" s="60" t="s">
        <v>229</v>
      </c>
      <c r="D35" s="61" t="s">
        <v>889</v>
      </c>
      <c r="E35" s="62">
        <v>3.28</v>
      </c>
      <c r="F35" s="62">
        <v>3.28</v>
      </c>
      <c r="G35" s="62"/>
      <c r="H35" s="62" t="s">
        <v>227</v>
      </c>
      <c r="I35" s="63">
        <v>1796.72</v>
      </c>
      <c r="J35" s="63"/>
      <c r="K35" s="63">
        <v>1796.72</v>
      </c>
      <c r="L35" s="63"/>
      <c r="M35" s="62"/>
      <c r="N35" s="62"/>
      <c r="O35" s="58"/>
      <c r="P35" s="58"/>
      <c r="Q35" s="58"/>
      <c r="R35" s="58"/>
      <c r="S35" s="58"/>
    </row>
    <row r="36" spans="1:19" ht="72" x14ac:dyDescent="0.2">
      <c r="A36" s="59">
        <v>6</v>
      </c>
      <c r="B36" s="60" t="s">
        <v>63</v>
      </c>
      <c r="C36" s="60" t="s">
        <v>62</v>
      </c>
      <c r="D36" s="61">
        <v>58.09</v>
      </c>
      <c r="E36" s="62">
        <v>13.38</v>
      </c>
      <c r="F36" s="62">
        <v>13.38</v>
      </c>
      <c r="G36" s="62"/>
      <c r="H36" s="62" t="s">
        <v>61</v>
      </c>
      <c r="I36" s="63">
        <v>7111.96</v>
      </c>
      <c r="J36" s="63"/>
      <c r="K36" s="63">
        <v>7111.96</v>
      </c>
      <c r="L36" s="63"/>
      <c r="M36" s="62"/>
      <c r="N36" s="62"/>
      <c r="O36" s="58"/>
      <c r="P36" s="58"/>
      <c r="Q36" s="58"/>
      <c r="R36" s="58"/>
      <c r="S36" s="58"/>
    </row>
    <row r="37" spans="1:19" ht="17.850000000000001" customHeight="1" x14ac:dyDescent="0.2">
      <c r="A37" s="148" t="s">
        <v>888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58"/>
      <c r="P37" s="58"/>
      <c r="Q37" s="58"/>
      <c r="R37" s="58"/>
      <c r="S37" s="58"/>
    </row>
    <row r="38" spans="1:19" ht="150.75" customHeight="1" x14ac:dyDescent="0.2">
      <c r="A38" s="59">
        <v>7</v>
      </c>
      <c r="B38" s="60" t="s">
        <v>604</v>
      </c>
      <c r="C38" s="60" t="s">
        <v>887</v>
      </c>
      <c r="D38" s="61" t="s">
        <v>886</v>
      </c>
      <c r="E38" s="62" t="s">
        <v>885</v>
      </c>
      <c r="F38" s="62" t="s">
        <v>884</v>
      </c>
      <c r="G38" s="62"/>
      <c r="H38" s="62" t="s">
        <v>599</v>
      </c>
      <c r="I38" s="63">
        <v>11952.36</v>
      </c>
      <c r="J38" s="63">
        <v>3479.67</v>
      </c>
      <c r="K38" s="63" t="s">
        <v>883</v>
      </c>
      <c r="L38" s="63"/>
      <c r="M38" s="62" t="s">
        <v>882</v>
      </c>
      <c r="N38" s="62" t="s">
        <v>881</v>
      </c>
      <c r="O38" s="58"/>
      <c r="P38" s="58"/>
      <c r="Q38" s="58"/>
      <c r="R38" s="58"/>
      <c r="S38" s="58"/>
    </row>
    <row r="39" spans="1:19" s="64" customFormat="1" ht="192" x14ac:dyDescent="0.2">
      <c r="A39" s="59">
        <v>8</v>
      </c>
      <c r="B39" s="60" t="s">
        <v>856</v>
      </c>
      <c r="C39" s="60" t="s">
        <v>880</v>
      </c>
      <c r="D39" s="61" t="s">
        <v>854</v>
      </c>
      <c r="E39" s="62" t="s">
        <v>879</v>
      </c>
      <c r="F39" s="62" t="s">
        <v>878</v>
      </c>
      <c r="G39" s="62"/>
      <c r="H39" s="62" t="s">
        <v>851</v>
      </c>
      <c r="I39" s="63">
        <v>2959.88</v>
      </c>
      <c r="J39" s="63">
        <v>1375.14</v>
      </c>
      <c r="K39" s="63" t="s">
        <v>877</v>
      </c>
      <c r="L39" s="63"/>
      <c r="M39" s="62" t="s">
        <v>876</v>
      </c>
      <c r="N39" s="62" t="s">
        <v>875</v>
      </c>
      <c r="O39" s="58"/>
      <c r="P39" s="58"/>
      <c r="Q39" s="58"/>
      <c r="R39" s="58"/>
      <c r="S39" s="58"/>
    </row>
    <row r="40" spans="1:19" ht="108.75" customHeight="1" x14ac:dyDescent="0.2">
      <c r="A40" s="59">
        <v>9</v>
      </c>
      <c r="B40" s="60" t="s">
        <v>675</v>
      </c>
      <c r="C40" s="60" t="s">
        <v>874</v>
      </c>
      <c r="D40" s="61" t="s">
        <v>873</v>
      </c>
      <c r="E40" s="62" t="s">
        <v>872</v>
      </c>
      <c r="F40" s="62" t="s">
        <v>871</v>
      </c>
      <c r="G40" s="62"/>
      <c r="H40" s="62" t="s">
        <v>670</v>
      </c>
      <c r="I40" s="63">
        <v>3933.76</v>
      </c>
      <c r="J40" s="63">
        <v>1911.13</v>
      </c>
      <c r="K40" s="63" t="s">
        <v>870</v>
      </c>
      <c r="L40" s="63"/>
      <c r="M40" s="62" t="s">
        <v>869</v>
      </c>
      <c r="N40" s="62" t="s">
        <v>868</v>
      </c>
      <c r="O40" s="58"/>
      <c r="P40" s="58"/>
      <c r="Q40" s="58"/>
      <c r="R40" s="58"/>
      <c r="S40" s="58"/>
    </row>
    <row r="41" spans="1:19" ht="168" x14ac:dyDescent="0.2">
      <c r="A41" s="59">
        <v>10</v>
      </c>
      <c r="B41" s="60" t="s">
        <v>663</v>
      </c>
      <c r="C41" s="60" t="s">
        <v>867</v>
      </c>
      <c r="D41" s="61">
        <v>8</v>
      </c>
      <c r="E41" s="62" t="s">
        <v>866</v>
      </c>
      <c r="F41" s="62">
        <v>4.21</v>
      </c>
      <c r="G41" s="62"/>
      <c r="H41" s="62" t="s">
        <v>660</v>
      </c>
      <c r="I41" s="63">
        <v>1377.44</v>
      </c>
      <c r="J41" s="63">
        <v>998.64</v>
      </c>
      <c r="K41" s="63">
        <v>378.8</v>
      </c>
      <c r="L41" s="63"/>
      <c r="M41" s="62">
        <v>0.90390000000000004</v>
      </c>
      <c r="N41" s="62">
        <v>7.23</v>
      </c>
      <c r="O41" s="58"/>
      <c r="P41" s="58"/>
      <c r="Q41" s="58"/>
      <c r="R41" s="58"/>
      <c r="S41" s="58"/>
    </row>
    <row r="42" spans="1:19" ht="17.850000000000001" customHeight="1" x14ac:dyDescent="0.2">
      <c r="A42" s="148" t="s">
        <v>865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58"/>
      <c r="P42" s="58"/>
      <c r="Q42" s="58"/>
      <c r="R42" s="58"/>
      <c r="S42" s="58"/>
    </row>
    <row r="43" spans="1:19" ht="144" x14ac:dyDescent="0.2">
      <c r="A43" s="59">
        <v>11</v>
      </c>
      <c r="B43" s="60" t="s">
        <v>628</v>
      </c>
      <c r="C43" s="60" t="s">
        <v>864</v>
      </c>
      <c r="D43" s="61" t="s">
        <v>863</v>
      </c>
      <c r="E43" s="62" t="s">
        <v>815</v>
      </c>
      <c r="F43" s="62" t="s">
        <v>814</v>
      </c>
      <c r="G43" s="62">
        <v>10730.32</v>
      </c>
      <c r="H43" s="62" t="s">
        <v>623</v>
      </c>
      <c r="I43" s="63">
        <v>3055.86</v>
      </c>
      <c r="J43" s="63">
        <v>835.53</v>
      </c>
      <c r="K43" s="63" t="s">
        <v>862</v>
      </c>
      <c r="L43" s="63">
        <v>1240.8800000000001</v>
      </c>
      <c r="M43" s="62" t="s">
        <v>812</v>
      </c>
      <c r="N43" s="62" t="s">
        <v>861</v>
      </c>
      <c r="O43" s="58"/>
      <c r="P43" s="58"/>
      <c r="Q43" s="58"/>
      <c r="R43" s="58"/>
      <c r="S43" s="58"/>
    </row>
    <row r="44" spans="1:19" ht="132" x14ac:dyDescent="0.2">
      <c r="A44" s="59">
        <v>12</v>
      </c>
      <c r="B44" s="60" t="s">
        <v>604</v>
      </c>
      <c r="C44" s="60" t="s">
        <v>860</v>
      </c>
      <c r="D44" s="61" t="s">
        <v>859</v>
      </c>
      <c r="E44" s="62" t="s">
        <v>601</v>
      </c>
      <c r="F44" s="62" t="s">
        <v>600</v>
      </c>
      <c r="G44" s="62">
        <v>247.81</v>
      </c>
      <c r="H44" s="62" t="s">
        <v>599</v>
      </c>
      <c r="I44" s="63">
        <v>15921.6</v>
      </c>
      <c r="J44" s="63">
        <v>4556.71</v>
      </c>
      <c r="K44" s="63" t="s">
        <v>858</v>
      </c>
      <c r="L44" s="63">
        <v>269.69</v>
      </c>
      <c r="M44" s="62" t="s">
        <v>597</v>
      </c>
      <c r="N44" s="62" t="s">
        <v>857</v>
      </c>
      <c r="O44" s="58"/>
      <c r="P44" s="58"/>
      <c r="Q44" s="58"/>
      <c r="R44" s="58"/>
      <c r="S44" s="58"/>
    </row>
    <row r="45" spans="1:19" ht="144" x14ac:dyDescent="0.2">
      <c r="A45" s="65">
        <v>13</v>
      </c>
      <c r="B45" s="66" t="s">
        <v>856</v>
      </c>
      <c r="C45" s="66" t="s">
        <v>855</v>
      </c>
      <c r="D45" s="67" t="s">
        <v>854</v>
      </c>
      <c r="E45" s="68" t="s">
        <v>853</v>
      </c>
      <c r="F45" s="68" t="s">
        <v>852</v>
      </c>
      <c r="G45" s="68">
        <v>1654.98</v>
      </c>
      <c r="H45" s="68" t="s">
        <v>851</v>
      </c>
      <c r="I45" s="69">
        <v>4016.69</v>
      </c>
      <c r="J45" s="69">
        <v>1718.93</v>
      </c>
      <c r="K45" s="69" t="s">
        <v>850</v>
      </c>
      <c r="L45" s="69">
        <v>316.83</v>
      </c>
      <c r="M45" s="68" t="s">
        <v>849</v>
      </c>
      <c r="N45" s="68" t="s">
        <v>848</v>
      </c>
      <c r="O45" s="58"/>
      <c r="P45" s="58"/>
      <c r="Q45" s="58"/>
      <c r="R45" s="58"/>
      <c r="S45" s="58"/>
    </row>
    <row r="46" spans="1:19" ht="36" x14ac:dyDescent="0.2">
      <c r="A46" s="142" t="s">
        <v>56</v>
      </c>
      <c r="B46" s="143"/>
      <c r="C46" s="143"/>
      <c r="D46" s="143"/>
      <c r="E46" s="143"/>
      <c r="F46" s="143"/>
      <c r="G46" s="143"/>
      <c r="H46" s="143"/>
      <c r="I46" s="63">
        <v>94696.39</v>
      </c>
      <c r="J46" s="63">
        <v>34917.97</v>
      </c>
      <c r="K46" s="63" t="s">
        <v>847</v>
      </c>
      <c r="L46" s="63">
        <v>2090.14</v>
      </c>
      <c r="M46" s="62"/>
      <c r="N46" s="62" t="s">
        <v>845</v>
      </c>
      <c r="O46" s="58"/>
      <c r="P46" s="58"/>
      <c r="Q46" s="58"/>
      <c r="R46" s="58"/>
      <c r="S46" s="58"/>
    </row>
    <row r="47" spans="1:19" ht="12.75" x14ac:dyDescent="0.2">
      <c r="A47" s="142" t="s">
        <v>52</v>
      </c>
      <c r="B47" s="143"/>
      <c r="C47" s="143"/>
      <c r="D47" s="143"/>
      <c r="E47" s="143"/>
      <c r="F47" s="143"/>
      <c r="G47" s="143"/>
      <c r="H47" s="143"/>
      <c r="I47" s="63">
        <v>49089.49</v>
      </c>
      <c r="J47" s="63"/>
      <c r="K47" s="63"/>
      <c r="L47" s="63"/>
      <c r="M47" s="62"/>
      <c r="N47" s="62"/>
      <c r="O47" s="58"/>
      <c r="P47" s="58"/>
      <c r="Q47" s="58"/>
      <c r="R47" s="58"/>
      <c r="S47" s="58"/>
    </row>
    <row r="48" spans="1:19" ht="12.75" x14ac:dyDescent="0.2">
      <c r="A48" s="142" t="s">
        <v>51</v>
      </c>
      <c r="B48" s="143"/>
      <c r="C48" s="143"/>
      <c r="D48" s="143"/>
      <c r="E48" s="143"/>
      <c r="F48" s="143"/>
      <c r="G48" s="143"/>
      <c r="H48" s="143"/>
      <c r="I48" s="63">
        <v>30382.01</v>
      </c>
      <c r="J48" s="63"/>
      <c r="K48" s="63"/>
      <c r="L48" s="63"/>
      <c r="M48" s="62"/>
      <c r="N48" s="62"/>
      <c r="O48" s="58"/>
      <c r="P48" s="58"/>
      <c r="Q48" s="58"/>
      <c r="R48" s="58"/>
      <c r="S48" s="58"/>
    </row>
    <row r="49" spans="1:19" ht="36" x14ac:dyDescent="0.2">
      <c r="A49" s="144" t="s">
        <v>846</v>
      </c>
      <c r="B49" s="145"/>
      <c r="C49" s="145"/>
      <c r="D49" s="145"/>
      <c r="E49" s="145"/>
      <c r="F49" s="145"/>
      <c r="G49" s="145"/>
      <c r="H49" s="145"/>
      <c r="I49" s="70">
        <v>174167.89</v>
      </c>
      <c r="J49" s="70"/>
      <c r="K49" s="70"/>
      <c r="L49" s="70"/>
      <c r="M49" s="71"/>
      <c r="N49" s="71" t="s">
        <v>845</v>
      </c>
      <c r="O49" s="58"/>
      <c r="P49" s="58"/>
      <c r="Q49" s="58"/>
      <c r="R49" s="58"/>
      <c r="S49" s="58"/>
    </row>
    <row r="50" spans="1:19" ht="17.850000000000001" customHeight="1" x14ac:dyDescent="0.2">
      <c r="A50" s="146" t="s">
        <v>844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58"/>
      <c r="P50" s="58"/>
      <c r="Q50" s="58"/>
      <c r="R50" s="58"/>
      <c r="S50" s="58"/>
    </row>
    <row r="51" spans="1:19" ht="111.75" customHeight="1" x14ac:dyDescent="0.2">
      <c r="A51" s="59">
        <v>14</v>
      </c>
      <c r="B51" s="60" t="s">
        <v>843</v>
      </c>
      <c r="C51" s="60" t="s">
        <v>842</v>
      </c>
      <c r="D51" s="61" t="s">
        <v>841</v>
      </c>
      <c r="E51" s="62" t="s">
        <v>840</v>
      </c>
      <c r="F51" s="62" t="s">
        <v>839</v>
      </c>
      <c r="G51" s="62">
        <v>98077.29</v>
      </c>
      <c r="H51" s="62" t="s">
        <v>838</v>
      </c>
      <c r="I51" s="63">
        <v>5740.78</v>
      </c>
      <c r="J51" s="63">
        <v>1109.05</v>
      </c>
      <c r="K51" s="63" t="s">
        <v>837</v>
      </c>
      <c r="L51" s="63">
        <v>4394.41</v>
      </c>
      <c r="M51" s="62" t="s">
        <v>836</v>
      </c>
      <c r="N51" s="62" t="s">
        <v>835</v>
      </c>
      <c r="O51" s="58"/>
      <c r="P51" s="58"/>
      <c r="Q51" s="58"/>
      <c r="R51" s="58"/>
      <c r="S51" s="58"/>
    </row>
    <row r="52" spans="1:19" ht="72" x14ac:dyDescent="0.2">
      <c r="A52" s="59">
        <v>15</v>
      </c>
      <c r="B52" s="60" t="s">
        <v>613</v>
      </c>
      <c r="C52" s="60" t="s">
        <v>614</v>
      </c>
      <c r="D52" s="61" t="s">
        <v>834</v>
      </c>
      <c r="E52" s="62">
        <v>665</v>
      </c>
      <c r="F52" s="62"/>
      <c r="G52" s="62">
        <v>665</v>
      </c>
      <c r="H52" s="62" t="s">
        <v>611</v>
      </c>
      <c r="I52" s="63">
        <v>-3116.54</v>
      </c>
      <c r="J52" s="63"/>
      <c r="K52" s="63"/>
      <c r="L52" s="63">
        <v>-3116.54</v>
      </c>
      <c r="M52" s="62"/>
      <c r="N52" s="62"/>
      <c r="O52" s="58"/>
      <c r="P52" s="58"/>
      <c r="Q52" s="58"/>
      <c r="R52" s="58"/>
      <c r="S52" s="58"/>
    </row>
    <row r="53" spans="1:19" ht="114" customHeight="1" x14ac:dyDescent="0.2">
      <c r="A53" s="59">
        <v>16</v>
      </c>
      <c r="B53" s="60" t="s">
        <v>613</v>
      </c>
      <c r="C53" s="60" t="s">
        <v>612</v>
      </c>
      <c r="D53" s="61">
        <v>0.91349999999999998</v>
      </c>
      <c r="E53" s="62">
        <v>676.89</v>
      </c>
      <c r="F53" s="62"/>
      <c r="G53" s="62">
        <v>676.89</v>
      </c>
      <c r="H53" s="62" t="s">
        <v>611</v>
      </c>
      <c r="I53" s="63">
        <v>3172.25</v>
      </c>
      <c r="J53" s="63"/>
      <c r="K53" s="63"/>
      <c r="L53" s="63">
        <v>3172.25</v>
      </c>
      <c r="M53" s="62"/>
      <c r="N53" s="62"/>
      <c r="O53" s="58"/>
      <c r="P53" s="58"/>
      <c r="Q53" s="58"/>
      <c r="R53" s="58"/>
      <c r="S53" s="58"/>
    </row>
    <row r="54" spans="1:19" ht="72" x14ac:dyDescent="0.2">
      <c r="A54" s="59">
        <v>17</v>
      </c>
      <c r="B54" s="60" t="s">
        <v>568</v>
      </c>
      <c r="C54" s="60" t="s">
        <v>567</v>
      </c>
      <c r="D54" s="61" t="s">
        <v>833</v>
      </c>
      <c r="E54" s="62">
        <v>5650</v>
      </c>
      <c r="F54" s="62"/>
      <c r="G54" s="62">
        <v>5650</v>
      </c>
      <c r="H54" s="62" t="s">
        <v>565</v>
      </c>
      <c r="I54" s="63">
        <v>-1004.2</v>
      </c>
      <c r="J54" s="63"/>
      <c r="K54" s="63"/>
      <c r="L54" s="63">
        <v>-1004.2</v>
      </c>
      <c r="M54" s="62"/>
      <c r="N54" s="62"/>
      <c r="O54" s="58"/>
      <c r="P54" s="58"/>
      <c r="Q54" s="58"/>
      <c r="R54" s="58"/>
      <c r="S54" s="58"/>
    </row>
    <row r="55" spans="1:19" ht="72" x14ac:dyDescent="0.2">
      <c r="A55" s="59">
        <v>18</v>
      </c>
      <c r="B55" s="60" t="s">
        <v>832</v>
      </c>
      <c r="C55" s="60" t="s">
        <v>831</v>
      </c>
      <c r="D55" s="61" t="s">
        <v>830</v>
      </c>
      <c r="E55" s="62">
        <v>6508.75</v>
      </c>
      <c r="F55" s="62"/>
      <c r="G55" s="62">
        <v>6508.75</v>
      </c>
      <c r="H55" s="62" t="s">
        <v>829</v>
      </c>
      <c r="I55" s="63">
        <v>2984.27</v>
      </c>
      <c r="J55" s="63"/>
      <c r="K55" s="63"/>
      <c r="L55" s="63">
        <v>2984.27</v>
      </c>
      <c r="M55" s="62"/>
      <c r="N55" s="62"/>
      <c r="O55" s="58"/>
      <c r="P55" s="58"/>
      <c r="Q55" s="58"/>
      <c r="R55" s="58"/>
      <c r="S55" s="58"/>
    </row>
    <row r="56" spans="1:19" ht="84" x14ac:dyDescent="0.2">
      <c r="A56" s="59">
        <v>19</v>
      </c>
      <c r="B56" s="60" t="s">
        <v>828</v>
      </c>
      <c r="C56" s="60" t="s">
        <v>827</v>
      </c>
      <c r="D56" s="61">
        <v>0.11799999999999999</v>
      </c>
      <c r="E56" s="62">
        <v>1336.85</v>
      </c>
      <c r="F56" s="62"/>
      <c r="G56" s="62">
        <v>1336.85</v>
      </c>
      <c r="H56" s="62" t="s">
        <v>826</v>
      </c>
      <c r="I56" s="63">
        <v>792.95</v>
      </c>
      <c r="J56" s="63"/>
      <c r="K56" s="63"/>
      <c r="L56" s="63">
        <v>792.95</v>
      </c>
      <c r="M56" s="62"/>
      <c r="N56" s="62"/>
      <c r="O56" s="58"/>
      <c r="P56" s="58"/>
      <c r="Q56" s="58"/>
      <c r="R56" s="58"/>
      <c r="S56" s="58"/>
    </row>
    <row r="57" spans="1:19" ht="120" x14ac:dyDescent="0.2">
      <c r="A57" s="59">
        <v>20</v>
      </c>
      <c r="B57" s="60" t="s">
        <v>825</v>
      </c>
      <c r="C57" s="60" t="s">
        <v>824</v>
      </c>
      <c r="D57" s="61" t="s">
        <v>823</v>
      </c>
      <c r="E57" s="62" t="s">
        <v>822</v>
      </c>
      <c r="F57" s="62" t="s">
        <v>546</v>
      </c>
      <c r="G57" s="62">
        <v>6800</v>
      </c>
      <c r="H57" s="62" t="s">
        <v>821</v>
      </c>
      <c r="I57" s="63">
        <v>2943.23</v>
      </c>
      <c r="J57" s="63">
        <v>632.55999999999995</v>
      </c>
      <c r="K57" s="63" t="s">
        <v>820</v>
      </c>
      <c r="L57" s="63">
        <v>2288.4299999999998</v>
      </c>
      <c r="M57" s="62" t="s">
        <v>819</v>
      </c>
      <c r="N57" s="62" t="s">
        <v>818</v>
      </c>
      <c r="O57" s="58"/>
      <c r="P57" s="58"/>
      <c r="Q57" s="58"/>
      <c r="R57" s="58"/>
      <c r="S57" s="58"/>
    </row>
    <row r="58" spans="1:19" ht="137.25" customHeight="1" x14ac:dyDescent="0.2">
      <c r="A58" s="59">
        <v>21</v>
      </c>
      <c r="B58" s="60" t="s">
        <v>628</v>
      </c>
      <c r="C58" s="60" t="s">
        <v>817</v>
      </c>
      <c r="D58" s="61" t="s">
        <v>816</v>
      </c>
      <c r="E58" s="62" t="s">
        <v>815</v>
      </c>
      <c r="F58" s="62" t="s">
        <v>814</v>
      </c>
      <c r="G58" s="62">
        <v>10730.32</v>
      </c>
      <c r="H58" s="62" t="s">
        <v>623</v>
      </c>
      <c r="I58" s="63">
        <v>49869.86</v>
      </c>
      <c r="J58" s="63">
        <v>13635.34</v>
      </c>
      <c r="K58" s="63" t="s">
        <v>813</v>
      </c>
      <c r="L58" s="63">
        <v>20250.419999999998</v>
      </c>
      <c r="M58" s="62" t="s">
        <v>812</v>
      </c>
      <c r="N58" s="62" t="s">
        <v>811</v>
      </c>
      <c r="O58" s="58"/>
      <c r="P58" s="58"/>
      <c r="Q58" s="58"/>
      <c r="R58" s="58"/>
      <c r="S58" s="58"/>
    </row>
    <row r="59" spans="1:19" ht="72" x14ac:dyDescent="0.2">
      <c r="A59" s="59">
        <v>22</v>
      </c>
      <c r="B59" s="60" t="s">
        <v>810</v>
      </c>
      <c r="C59" s="60" t="s">
        <v>809</v>
      </c>
      <c r="D59" s="61" t="s">
        <v>808</v>
      </c>
      <c r="E59" s="62">
        <v>10045</v>
      </c>
      <c r="F59" s="62"/>
      <c r="G59" s="62">
        <v>10045</v>
      </c>
      <c r="H59" s="62" t="s">
        <v>1498</v>
      </c>
      <c r="I59" s="63">
        <v>-5056.07</v>
      </c>
      <c r="J59" s="63"/>
      <c r="K59" s="63"/>
      <c r="L59" s="63">
        <v>-5056.07</v>
      </c>
      <c r="M59" s="62"/>
      <c r="N59" s="62"/>
      <c r="O59" s="58"/>
      <c r="P59" s="58"/>
      <c r="Q59" s="58"/>
      <c r="R59" s="58"/>
      <c r="S59" s="58"/>
    </row>
    <row r="60" spans="1:19" ht="132" x14ac:dyDescent="0.2">
      <c r="A60" s="59">
        <v>23</v>
      </c>
      <c r="B60" s="60" t="s">
        <v>807</v>
      </c>
      <c r="C60" s="60" t="s">
        <v>806</v>
      </c>
      <c r="D60" s="61" t="s">
        <v>805</v>
      </c>
      <c r="E60" s="62">
        <v>7980</v>
      </c>
      <c r="F60" s="62"/>
      <c r="G60" s="62">
        <v>7980</v>
      </c>
      <c r="H60" s="62" t="s">
        <v>804</v>
      </c>
      <c r="I60" s="63">
        <v>13784.81</v>
      </c>
      <c r="J60" s="63"/>
      <c r="K60" s="63"/>
      <c r="L60" s="63">
        <v>13784.81</v>
      </c>
      <c r="M60" s="62"/>
      <c r="N60" s="62"/>
      <c r="O60" s="58"/>
      <c r="P60" s="58"/>
      <c r="Q60" s="58"/>
      <c r="R60" s="58"/>
      <c r="S60" s="58"/>
    </row>
    <row r="61" spans="1:19" ht="132" customHeight="1" x14ac:dyDescent="0.2">
      <c r="A61" s="79">
        <v>24</v>
      </c>
      <c r="B61" s="80" t="s">
        <v>655</v>
      </c>
      <c r="C61" s="80" t="s">
        <v>803</v>
      </c>
      <c r="D61" s="81">
        <v>22</v>
      </c>
      <c r="E61" s="82">
        <v>3027.66</v>
      </c>
      <c r="F61" s="82"/>
      <c r="G61" s="82">
        <v>3027.66</v>
      </c>
      <c r="H61" s="82" t="s">
        <v>165</v>
      </c>
      <c r="I61" s="83">
        <v>343033.9</v>
      </c>
      <c r="J61" s="83"/>
      <c r="K61" s="83"/>
      <c r="L61" s="83">
        <v>343033.9</v>
      </c>
      <c r="M61" s="82"/>
      <c r="N61" s="82"/>
      <c r="O61" s="58"/>
      <c r="P61" s="58"/>
      <c r="Q61" s="58"/>
      <c r="R61" s="58"/>
      <c r="S61" s="58"/>
    </row>
    <row r="62" spans="1:19" ht="60" x14ac:dyDescent="0.2">
      <c r="A62" s="79">
        <v>25</v>
      </c>
      <c r="B62" s="80" t="s">
        <v>655</v>
      </c>
      <c r="C62" s="80" t="s">
        <v>802</v>
      </c>
      <c r="D62" s="81">
        <v>6</v>
      </c>
      <c r="E62" s="82">
        <v>2449.64</v>
      </c>
      <c r="F62" s="82"/>
      <c r="G62" s="82">
        <v>2449.64</v>
      </c>
      <c r="H62" s="82" t="s">
        <v>165</v>
      </c>
      <c r="I62" s="83">
        <v>75693.899999999994</v>
      </c>
      <c r="J62" s="83"/>
      <c r="K62" s="83"/>
      <c r="L62" s="83">
        <v>75693.899999999994</v>
      </c>
      <c r="M62" s="82"/>
      <c r="N62" s="82"/>
      <c r="O62" s="58"/>
      <c r="P62" s="58"/>
      <c r="Q62" s="58"/>
      <c r="R62" s="58"/>
      <c r="S62" s="58"/>
    </row>
    <row r="63" spans="1:19" ht="72" x14ac:dyDescent="0.2">
      <c r="A63" s="59">
        <v>26</v>
      </c>
      <c r="B63" s="60" t="s">
        <v>801</v>
      </c>
      <c r="C63" s="60" t="s">
        <v>800</v>
      </c>
      <c r="D63" s="61" t="s">
        <v>799</v>
      </c>
      <c r="E63" s="62">
        <v>485.9</v>
      </c>
      <c r="F63" s="62"/>
      <c r="G63" s="62">
        <v>485.9</v>
      </c>
      <c r="H63" s="62" t="s">
        <v>798</v>
      </c>
      <c r="I63" s="63">
        <v>1299.2</v>
      </c>
      <c r="J63" s="63"/>
      <c r="K63" s="63"/>
      <c r="L63" s="63">
        <v>1299.2</v>
      </c>
      <c r="M63" s="62"/>
      <c r="N63" s="62"/>
      <c r="O63" s="58"/>
      <c r="P63" s="58"/>
      <c r="Q63" s="58"/>
      <c r="R63" s="58"/>
      <c r="S63" s="58"/>
    </row>
    <row r="64" spans="1:19" ht="17.850000000000001" customHeight="1" x14ac:dyDescent="0.2">
      <c r="A64" s="148" t="s">
        <v>797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58"/>
      <c r="P64" s="58"/>
      <c r="Q64" s="58"/>
      <c r="R64" s="58"/>
      <c r="S64" s="58"/>
    </row>
    <row r="65" spans="1:19" ht="144" x14ac:dyDescent="0.2">
      <c r="A65" s="59">
        <v>27</v>
      </c>
      <c r="B65" s="60" t="s">
        <v>796</v>
      </c>
      <c r="C65" s="60" t="s">
        <v>795</v>
      </c>
      <c r="D65" s="61" t="s">
        <v>794</v>
      </c>
      <c r="E65" s="62" t="s">
        <v>793</v>
      </c>
      <c r="F65" s="62" t="s">
        <v>792</v>
      </c>
      <c r="G65" s="62">
        <v>1525.88</v>
      </c>
      <c r="H65" s="62" t="s">
        <v>791</v>
      </c>
      <c r="I65" s="63">
        <v>2948.16</v>
      </c>
      <c r="J65" s="63">
        <v>1320.79</v>
      </c>
      <c r="K65" s="63" t="s">
        <v>790</v>
      </c>
      <c r="L65" s="63">
        <v>1379.25</v>
      </c>
      <c r="M65" s="62" t="s">
        <v>789</v>
      </c>
      <c r="N65" s="62" t="s">
        <v>788</v>
      </c>
      <c r="O65" s="58"/>
      <c r="P65" s="58"/>
      <c r="Q65" s="58"/>
      <c r="R65" s="58"/>
      <c r="S65" s="58"/>
    </row>
    <row r="66" spans="1:19" ht="144" x14ac:dyDescent="0.2">
      <c r="A66" s="59">
        <v>28</v>
      </c>
      <c r="B66" s="60" t="s">
        <v>787</v>
      </c>
      <c r="C66" s="60" t="s">
        <v>786</v>
      </c>
      <c r="D66" s="61" t="s">
        <v>785</v>
      </c>
      <c r="E66" s="62" t="s">
        <v>784</v>
      </c>
      <c r="F66" s="62">
        <v>178.64</v>
      </c>
      <c r="G66" s="62">
        <v>2889.6</v>
      </c>
      <c r="H66" s="62" t="s">
        <v>783</v>
      </c>
      <c r="I66" s="63">
        <v>663.55</v>
      </c>
      <c r="J66" s="63">
        <v>147.31</v>
      </c>
      <c r="K66" s="63">
        <v>20.49</v>
      </c>
      <c r="L66" s="63">
        <v>495.75</v>
      </c>
      <c r="M66" s="62">
        <v>53.82</v>
      </c>
      <c r="N66" s="62">
        <v>0.97</v>
      </c>
      <c r="O66" s="58"/>
      <c r="P66" s="58"/>
      <c r="Q66" s="58"/>
      <c r="R66" s="58"/>
      <c r="S66" s="58"/>
    </row>
    <row r="67" spans="1:19" ht="90" customHeight="1" x14ac:dyDescent="0.2">
      <c r="A67" s="59">
        <v>29</v>
      </c>
      <c r="B67" s="60" t="s">
        <v>782</v>
      </c>
      <c r="C67" s="60" t="s">
        <v>781</v>
      </c>
      <c r="D67" s="61" t="s">
        <v>780</v>
      </c>
      <c r="E67" s="62">
        <v>5.71</v>
      </c>
      <c r="F67" s="62"/>
      <c r="G67" s="62">
        <v>5.71</v>
      </c>
      <c r="H67" s="62" t="s">
        <v>779</v>
      </c>
      <c r="I67" s="63">
        <v>-88.43</v>
      </c>
      <c r="J67" s="63"/>
      <c r="K67" s="63"/>
      <c r="L67" s="63">
        <v>-88.43</v>
      </c>
      <c r="M67" s="62"/>
      <c r="N67" s="62"/>
      <c r="O67" s="58"/>
      <c r="P67" s="58"/>
      <c r="Q67" s="58"/>
      <c r="R67" s="58"/>
      <c r="S67" s="58"/>
    </row>
    <row r="68" spans="1:19" ht="135" customHeight="1" x14ac:dyDescent="0.2">
      <c r="A68" s="59">
        <v>30</v>
      </c>
      <c r="B68" s="60" t="s">
        <v>491</v>
      </c>
      <c r="C68" s="60" t="s">
        <v>778</v>
      </c>
      <c r="D68" s="61" t="s">
        <v>774</v>
      </c>
      <c r="E68" s="62" t="s">
        <v>489</v>
      </c>
      <c r="F68" s="62" t="s">
        <v>488</v>
      </c>
      <c r="G68" s="62">
        <v>1541.1</v>
      </c>
      <c r="H68" s="62" t="s">
        <v>487</v>
      </c>
      <c r="I68" s="63">
        <v>290.58999999999997</v>
      </c>
      <c r="J68" s="63">
        <v>45.39</v>
      </c>
      <c r="K68" s="63" t="s">
        <v>777</v>
      </c>
      <c r="L68" s="63">
        <v>237.34</v>
      </c>
      <c r="M68" s="62" t="s">
        <v>485</v>
      </c>
      <c r="N68" s="62">
        <v>0.3</v>
      </c>
      <c r="O68" s="58"/>
      <c r="P68" s="58"/>
      <c r="Q68" s="58"/>
      <c r="R68" s="58"/>
      <c r="S68" s="58"/>
    </row>
    <row r="69" spans="1:19" ht="84" x14ac:dyDescent="0.2">
      <c r="A69" s="59">
        <v>31</v>
      </c>
      <c r="B69" s="60" t="s">
        <v>473</v>
      </c>
      <c r="C69" s="60" t="s">
        <v>472</v>
      </c>
      <c r="D69" s="61" t="s">
        <v>776</v>
      </c>
      <c r="E69" s="62">
        <v>6.2</v>
      </c>
      <c r="F69" s="62"/>
      <c r="G69" s="62">
        <v>6.2</v>
      </c>
      <c r="H69" s="62" t="s">
        <v>470</v>
      </c>
      <c r="I69" s="63">
        <v>-38.659999999999997</v>
      </c>
      <c r="J69" s="63"/>
      <c r="K69" s="63"/>
      <c r="L69" s="63">
        <v>-38.659999999999997</v>
      </c>
      <c r="M69" s="62"/>
      <c r="N69" s="62"/>
      <c r="O69" s="58"/>
      <c r="P69" s="58"/>
      <c r="Q69" s="58"/>
      <c r="R69" s="58"/>
      <c r="S69" s="58"/>
    </row>
    <row r="70" spans="1:19" ht="144" x14ac:dyDescent="0.2">
      <c r="A70" s="59">
        <v>32</v>
      </c>
      <c r="B70" s="60" t="s">
        <v>482</v>
      </c>
      <c r="C70" s="60" t="s">
        <v>775</v>
      </c>
      <c r="D70" s="61" t="s">
        <v>774</v>
      </c>
      <c r="E70" s="62" t="s">
        <v>479</v>
      </c>
      <c r="F70" s="62" t="s">
        <v>478</v>
      </c>
      <c r="G70" s="62">
        <v>1346.44</v>
      </c>
      <c r="H70" s="62" t="s">
        <v>477</v>
      </c>
      <c r="I70" s="63">
        <v>214.56</v>
      </c>
      <c r="J70" s="63">
        <v>29.58</v>
      </c>
      <c r="K70" s="63" t="s">
        <v>773</v>
      </c>
      <c r="L70" s="63">
        <v>178.13</v>
      </c>
      <c r="M70" s="62" t="s">
        <v>475</v>
      </c>
      <c r="N70" s="62">
        <v>0.2</v>
      </c>
      <c r="O70" s="58"/>
      <c r="P70" s="58"/>
      <c r="Q70" s="58"/>
      <c r="R70" s="58"/>
      <c r="S70" s="58"/>
    </row>
    <row r="71" spans="1:19" ht="87.75" customHeight="1" x14ac:dyDescent="0.2">
      <c r="A71" s="59">
        <v>33</v>
      </c>
      <c r="B71" s="60" t="s">
        <v>473</v>
      </c>
      <c r="C71" s="60" t="s">
        <v>472</v>
      </c>
      <c r="D71" s="61" t="s">
        <v>772</v>
      </c>
      <c r="E71" s="62">
        <v>6.2</v>
      </c>
      <c r="F71" s="62"/>
      <c r="G71" s="62">
        <v>6.2</v>
      </c>
      <c r="H71" s="62" t="s">
        <v>470</v>
      </c>
      <c r="I71" s="63">
        <v>-38.659999999999997</v>
      </c>
      <c r="J71" s="63"/>
      <c r="K71" s="63"/>
      <c r="L71" s="63">
        <v>-38.659999999999997</v>
      </c>
      <c r="M71" s="62"/>
      <c r="N71" s="62"/>
      <c r="O71" s="58"/>
      <c r="P71" s="58"/>
      <c r="Q71" s="58"/>
      <c r="R71" s="58"/>
      <c r="S71" s="58"/>
    </row>
    <row r="72" spans="1:19" ht="87.75" customHeight="1" x14ac:dyDescent="0.2">
      <c r="A72" s="59">
        <v>34</v>
      </c>
      <c r="B72" s="60" t="s">
        <v>771</v>
      </c>
      <c r="C72" s="60" t="s">
        <v>770</v>
      </c>
      <c r="D72" s="61" t="s">
        <v>769</v>
      </c>
      <c r="E72" s="62">
        <v>6.48</v>
      </c>
      <c r="F72" s="62"/>
      <c r="G72" s="62">
        <v>6.48</v>
      </c>
      <c r="H72" s="62" t="s">
        <v>768</v>
      </c>
      <c r="I72" s="63">
        <v>156.91</v>
      </c>
      <c r="J72" s="63"/>
      <c r="K72" s="63"/>
      <c r="L72" s="63">
        <v>156.91</v>
      </c>
      <c r="M72" s="62"/>
      <c r="N72" s="62"/>
      <c r="O72" s="58"/>
      <c r="P72" s="58"/>
      <c r="Q72" s="58"/>
      <c r="R72" s="58"/>
      <c r="S72" s="58"/>
    </row>
    <row r="73" spans="1:19" ht="132.75" customHeight="1" x14ac:dyDescent="0.2">
      <c r="A73" s="59">
        <v>35</v>
      </c>
      <c r="B73" s="60" t="s">
        <v>767</v>
      </c>
      <c r="C73" s="60" t="s">
        <v>766</v>
      </c>
      <c r="D73" s="61" t="s">
        <v>765</v>
      </c>
      <c r="E73" s="62" t="s">
        <v>764</v>
      </c>
      <c r="F73" s="62" t="s">
        <v>763</v>
      </c>
      <c r="G73" s="62">
        <v>5146.28</v>
      </c>
      <c r="H73" s="62" t="s">
        <v>762</v>
      </c>
      <c r="I73" s="63">
        <v>1384</v>
      </c>
      <c r="J73" s="63">
        <v>557.86</v>
      </c>
      <c r="K73" s="63" t="s">
        <v>761</v>
      </c>
      <c r="L73" s="63">
        <v>772.22</v>
      </c>
      <c r="M73" s="62" t="s">
        <v>760</v>
      </c>
      <c r="N73" s="62" t="s">
        <v>759</v>
      </c>
      <c r="O73" s="58"/>
      <c r="P73" s="58"/>
      <c r="Q73" s="58"/>
      <c r="R73" s="58"/>
      <c r="S73" s="58"/>
    </row>
    <row r="74" spans="1:19" ht="13.5" customHeight="1" x14ac:dyDescent="0.2">
      <c r="A74" s="148" t="s">
        <v>758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58"/>
      <c r="P74" s="58"/>
      <c r="Q74" s="58"/>
      <c r="R74" s="58"/>
      <c r="S74" s="58"/>
    </row>
    <row r="75" spans="1:19" ht="137.25" customHeight="1" x14ac:dyDescent="0.2">
      <c r="A75" s="59">
        <v>36</v>
      </c>
      <c r="B75" s="60" t="s">
        <v>191</v>
      </c>
      <c r="C75" s="60" t="s">
        <v>757</v>
      </c>
      <c r="D75" s="61" t="s">
        <v>756</v>
      </c>
      <c r="E75" s="62" t="s">
        <v>188</v>
      </c>
      <c r="F75" s="62" t="s">
        <v>187</v>
      </c>
      <c r="G75" s="62">
        <v>55590.49</v>
      </c>
      <c r="H75" s="62" t="s">
        <v>186</v>
      </c>
      <c r="I75" s="63">
        <v>805.26</v>
      </c>
      <c r="J75" s="63">
        <v>61.95</v>
      </c>
      <c r="K75" s="63" t="s">
        <v>755</v>
      </c>
      <c r="L75" s="63">
        <v>708.29</v>
      </c>
      <c r="M75" s="62" t="s">
        <v>184</v>
      </c>
      <c r="N75" s="62" t="s">
        <v>754</v>
      </c>
      <c r="O75" s="58"/>
      <c r="P75" s="58"/>
      <c r="Q75" s="58"/>
      <c r="R75" s="58"/>
      <c r="S75" s="58"/>
    </row>
    <row r="76" spans="1:19" ht="87" customHeight="1" x14ac:dyDescent="0.2">
      <c r="A76" s="59">
        <v>37</v>
      </c>
      <c r="B76" s="60" t="s">
        <v>183</v>
      </c>
      <c r="C76" s="60" t="s">
        <v>182</v>
      </c>
      <c r="D76" s="61" t="s">
        <v>753</v>
      </c>
      <c r="E76" s="62">
        <v>520</v>
      </c>
      <c r="F76" s="62"/>
      <c r="G76" s="62">
        <v>520</v>
      </c>
      <c r="H76" s="62" t="s">
        <v>180</v>
      </c>
      <c r="I76" s="63">
        <v>-685.11</v>
      </c>
      <c r="J76" s="63"/>
      <c r="K76" s="63"/>
      <c r="L76" s="63">
        <v>-685.11</v>
      </c>
      <c r="M76" s="62"/>
      <c r="N76" s="62"/>
      <c r="O76" s="58"/>
      <c r="P76" s="58"/>
      <c r="Q76" s="58"/>
      <c r="R76" s="58"/>
      <c r="S76" s="58"/>
    </row>
    <row r="77" spans="1:19" ht="87" customHeight="1" x14ac:dyDescent="0.2">
      <c r="A77" s="59">
        <v>38</v>
      </c>
      <c r="B77" s="60" t="s">
        <v>179</v>
      </c>
      <c r="C77" s="60" t="s">
        <v>178</v>
      </c>
      <c r="D77" s="61">
        <v>0.24479999999999999</v>
      </c>
      <c r="E77" s="62">
        <v>535.46</v>
      </c>
      <c r="F77" s="62"/>
      <c r="G77" s="62">
        <v>535.46</v>
      </c>
      <c r="H77" s="62" t="s">
        <v>176</v>
      </c>
      <c r="I77" s="63">
        <v>754.76</v>
      </c>
      <c r="J77" s="63"/>
      <c r="K77" s="63"/>
      <c r="L77" s="63">
        <v>754.76</v>
      </c>
      <c r="M77" s="62"/>
      <c r="N77" s="62"/>
      <c r="O77" s="58"/>
      <c r="P77" s="58"/>
      <c r="Q77" s="58"/>
      <c r="R77" s="58"/>
      <c r="S77" s="58"/>
    </row>
    <row r="78" spans="1:19" ht="90" customHeight="1" x14ac:dyDescent="0.2">
      <c r="A78" s="59">
        <v>39</v>
      </c>
      <c r="B78" s="60" t="s">
        <v>619</v>
      </c>
      <c r="C78" s="60" t="s">
        <v>752</v>
      </c>
      <c r="D78" s="61" t="s">
        <v>751</v>
      </c>
      <c r="E78" s="62" t="s">
        <v>618</v>
      </c>
      <c r="F78" s="62" t="s">
        <v>617</v>
      </c>
      <c r="G78" s="62">
        <v>138525.29</v>
      </c>
      <c r="H78" s="62" t="s">
        <v>616</v>
      </c>
      <c r="I78" s="63">
        <v>8862.7900000000009</v>
      </c>
      <c r="J78" s="63">
        <v>941.75</v>
      </c>
      <c r="K78" s="63" t="s">
        <v>750</v>
      </c>
      <c r="L78" s="63">
        <v>6901.68</v>
      </c>
      <c r="M78" s="62" t="s">
        <v>615</v>
      </c>
      <c r="N78" s="62" t="s">
        <v>749</v>
      </c>
      <c r="O78" s="58"/>
      <c r="P78" s="58"/>
      <c r="Q78" s="58"/>
      <c r="R78" s="58"/>
      <c r="S78" s="58"/>
    </row>
    <row r="79" spans="1:19" ht="90" customHeight="1" x14ac:dyDescent="0.2">
      <c r="A79" s="59">
        <v>40</v>
      </c>
      <c r="B79" s="60" t="s">
        <v>613</v>
      </c>
      <c r="C79" s="60" t="s">
        <v>614</v>
      </c>
      <c r="D79" s="61" t="s">
        <v>748</v>
      </c>
      <c r="E79" s="62">
        <v>665</v>
      </c>
      <c r="F79" s="62"/>
      <c r="G79" s="62">
        <v>665</v>
      </c>
      <c r="H79" s="62" t="s">
        <v>611</v>
      </c>
      <c r="I79" s="63">
        <v>-3636.82</v>
      </c>
      <c r="J79" s="63"/>
      <c r="K79" s="63"/>
      <c r="L79" s="63">
        <v>-3636.82</v>
      </c>
      <c r="M79" s="62"/>
      <c r="N79" s="62"/>
      <c r="O79" s="58"/>
      <c r="P79" s="58"/>
      <c r="Q79" s="58"/>
      <c r="R79" s="58"/>
      <c r="S79" s="58"/>
    </row>
    <row r="80" spans="1:19" ht="90" customHeight="1" x14ac:dyDescent="0.2">
      <c r="A80" s="59">
        <v>41</v>
      </c>
      <c r="B80" s="60" t="s">
        <v>613</v>
      </c>
      <c r="C80" s="60" t="s">
        <v>612</v>
      </c>
      <c r="D80" s="61">
        <v>1.0660000000000001</v>
      </c>
      <c r="E80" s="62">
        <v>676.89</v>
      </c>
      <c r="F80" s="62"/>
      <c r="G80" s="62">
        <v>676.89</v>
      </c>
      <c r="H80" s="62" t="s">
        <v>611</v>
      </c>
      <c r="I80" s="63">
        <v>3701.82</v>
      </c>
      <c r="J80" s="63"/>
      <c r="K80" s="63"/>
      <c r="L80" s="63">
        <v>3701.82</v>
      </c>
      <c r="M80" s="62"/>
      <c r="N80" s="62"/>
      <c r="O80" s="58"/>
      <c r="P80" s="58"/>
      <c r="Q80" s="58"/>
      <c r="R80" s="58"/>
      <c r="S80" s="58"/>
    </row>
    <row r="81" spans="1:19" ht="90.75" customHeight="1" x14ac:dyDescent="0.2">
      <c r="A81" s="59">
        <v>42</v>
      </c>
      <c r="B81" s="60" t="s">
        <v>568</v>
      </c>
      <c r="C81" s="60" t="s">
        <v>567</v>
      </c>
      <c r="D81" s="61" t="s">
        <v>747</v>
      </c>
      <c r="E81" s="62">
        <v>5650</v>
      </c>
      <c r="F81" s="62"/>
      <c r="G81" s="62">
        <v>5650</v>
      </c>
      <c r="H81" s="62" t="s">
        <v>565</v>
      </c>
      <c r="I81" s="63">
        <v>-3072.1</v>
      </c>
      <c r="J81" s="63"/>
      <c r="K81" s="63"/>
      <c r="L81" s="63">
        <v>-3072.1</v>
      </c>
      <c r="M81" s="62"/>
      <c r="N81" s="62"/>
      <c r="O81" s="58"/>
      <c r="P81" s="58"/>
      <c r="Q81" s="58"/>
      <c r="R81" s="58"/>
      <c r="S81" s="58"/>
    </row>
    <row r="82" spans="1:19" ht="89.25" customHeight="1" x14ac:dyDescent="0.2">
      <c r="A82" s="59">
        <v>43</v>
      </c>
      <c r="B82" s="60" t="s">
        <v>564</v>
      </c>
      <c r="C82" s="60" t="s">
        <v>563</v>
      </c>
      <c r="D82" s="61" t="s">
        <v>746</v>
      </c>
      <c r="E82" s="62">
        <v>6780</v>
      </c>
      <c r="F82" s="62"/>
      <c r="G82" s="62">
        <v>6780</v>
      </c>
      <c r="H82" s="62" t="s">
        <v>561</v>
      </c>
      <c r="I82" s="63">
        <v>121.18</v>
      </c>
      <c r="J82" s="63"/>
      <c r="K82" s="63"/>
      <c r="L82" s="63">
        <v>121.18</v>
      </c>
      <c r="M82" s="62"/>
      <c r="N82" s="62"/>
      <c r="O82" s="58"/>
      <c r="P82" s="58"/>
      <c r="Q82" s="58"/>
      <c r="R82" s="58"/>
      <c r="S82" s="58"/>
    </row>
    <row r="83" spans="1:19" ht="90" customHeight="1" x14ac:dyDescent="0.2">
      <c r="A83" s="59">
        <v>44</v>
      </c>
      <c r="B83" s="60" t="s">
        <v>609</v>
      </c>
      <c r="C83" s="60" t="s">
        <v>608</v>
      </c>
      <c r="D83" s="61" t="s">
        <v>745</v>
      </c>
      <c r="E83" s="62">
        <v>7997.23</v>
      </c>
      <c r="F83" s="62"/>
      <c r="G83" s="62">
        <v>7997.23</v>
      </c>
      <c r="H83" s="62" t="s">
        <v>606</v>
      </c>
      <c r="I83" s="63">
        <v>1472.89</v>
      </c>
      <c r="J83" s="63"/>
      <c r="K83" s="63"/>
      <c r="L83" s="63">
        <v>1472.89</v>
      </c>
      <c r="M83" s="62"/>
      <c r="N83" s="62"/>
      <c r="O83" s="58"/>
      <c r="P83" s="58"/>
      <c r="Q83" s="58"/>
      <c r="R83" s="58"/>
      <c r="S83" s="58"/>
    </row>
    <row r="84" spans="1:19" ht="89.25" customHeight="1" x14ac:dyDescent="0.2">
      <c r="A84" s="59">
        <v>45</v>
      </c>
      <c r="B84" s="60" t="s">
        <v>560</v>
      </c>
      <c r="C84" s="60" t="s">
        <v>559</v>
      </c>
      <c r="D84" s="61" t="s">
        <v>744</v>
      </c>
      <c r="E84" s="62">
        <v>7956.21</v>
      </c>
      <c r="F84" s="62"/>
      <c r="G84" s="62">
        <v>7956.21</v>
      </c>
      <c r="H84" s="62" t="s">
        <v>557</v>
      </c>
      <c r="I84" s="63">
        <v>1865.06</v>
      </c>
      <c r="J84" s="63"/>
      <c r="K84" s="63"/>
      <c r="L84" s="63">
        <v>1865.06</v>
      </c>
      <c r="M84" s="62"/>
      <c r="N84" s="62"/>
      <c r="O84" s="58"/>
      <c r="P84" s="58"/>
      <c r="Q84" s="58"/>
      <c r="R84" s="58"/>
      <c r="S84" s="58"/>
    </row>
    <row r="85" spans="1:19" ht="137.25" customHeight="1" x14ac:dyDescent="0.2">
      <c r="A85" s="59">
        <v>46</v>
      </c>
      <c r="B85" s="60" t="s">
        <v>604</v>
      </c>
      <c r="C85" s="60" t="s">
        <v>743</v>
      </c>
      <c r="D85" s="61" t="s">
        <v>742</v>
      </c>
      <c r="E85" s="62" t="s">
        <v>601</v>
      </c>
      <c r="F85" s="62" t="s">
        <v>600</v>
      </c>
      <c r="G85" s="62">
        <v>247.81</v>
      </c>
      <c r="H85" s="62" t="s">
        <v>599</v>
      </c>
      <c r="I85" s="63">
        <v>1447.42</v>
      </c>
      <c r="J85" s="63">
        <v>414.25</v>
      </c>
      <c r="K85" s="63" t="s">
        <v>741</v>
      </c>
      <c r="L85" s="63">
        <v>24.52</v>
      </c>
      <c r="M85" s="62" t="s">
        <v>597</v>
      </c>
      <c r="N85" s="62" t="s">
        <v>740</v>
      </c>
      <c r="O85" s="58"/>
      <c r="P85" s="58"/>
      <c r="Q85" s="58"/>
      <c r="R85" s="58"/>
      <c r="S85" s="58"/>
    </row>
    <row r="86" spans="1:19" ht="60" x14ac:dyDescent="0.2">
      <c r="A86" s="79">
        <v>47</v>
      </c>
      <c r="B86" s="80" t="s">
        <v>655</v>
      </c>
      <c r="C86" s="80" t="s">
        <v>739</v>
      </c>
      <c r="D86" s="81">
        <v>2</v>
      </c>
      <c r="E86" s="82">
        <v>653.94000000000005</v>
      </c>
      <c r="F86" s="82"/>
      <c r="G86" s="82">
        <v>653.94000000000005</v>
      </c>
      <c r="H86" s="82" t="s">
        <v>165</v>
      </c>
      <c r="I86" s="83">
        <v>6735.58</v>
      </c>
      <c r="J86" s="83"/>
      <c r="K86" s="83"/>
      <c r="L86" s="83">
        <v>6735.58</v>
      </c>
      <c r="M86" s="82"/>
      <c r="N86" s="82"/>
      <c r="O86" s="58"/>
      <c r="P86" s="58"/>
      <c r="Q86" s="58"/>
      <c r="R86" s="58"/>
      <c r="S86" s="58"/>
    </row>
    <row r="87" spans="1:19" ht="17.850000000000001" customHeight="1" x14ac:dyDescent="0.2">
      <c r="A87" s="148" t="s">
        <v>738</v>
      </c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58"/>
      <c r="P87" s="58"/>
      <c r="Q87" s="58"/>
      <c r="R87" s="58"/>
      <c r="S87" s="58"/>
    </row>
    <row r="88" spans="1:19" ht="138" customHeight="1" x14ac:dyDescent="0.2">
      <c r="A88" s="59">
        <v>48</v>
      </c>
      <c r="B88" s="60" t="s">
        <v>191</v>
      </c>
      <c r="C88" s="60" t="s">
        <v>737</v>
      </c>
      <c r="D88" s="61" t="s">
        <v>736</v>
      </c>
      <c r="E88" s="62" t="s">
        <v>188</v>
      </c>
      <c r="F88" s="62" t="s">
        <v>187</v>
      </c>
      <c r="G88" s="62">
        <v>55590.49</v>
      </c>
      <c r="H88" s="62" t="s">
        <v>186</v>
      </c>
      <c r="I88" s="63">
        <v>3422.35</v>
      </c>
      <c r="J88" s="63">
        <v>263.29000000000002</v>
      </c>
      <c r="K88" s="63" t="s">
        <v>735</v>
      </c>
      <c r="L88" s="63">
        <v>3010.22</v>
      </c>
      <c r="M88" s="62" t="s">
        <v>184</v>
      </c>
      <c r="N88" s="62" t="s">
        <v>734</v>
      </c>
      <c r="O88" s="58"/>
      <c r="P88" s="58"/>
      <c r="Q88" s="58"/>
      <c r="R88" s="58"/>
      <c r="S88" s="58"/>
    </row>
    <row r="89" spans="1:19" ht="90" customHeight="1" x14ac:dyDescent="0.2">
      <c r="A89" s="59">
        <v>49</v>
      </c>
      <c r="B89" s="60" t="s">
        <v>183</v>
      </c>
      <c r="C89" s="60" t="s">
        <v>182</v>
      </c>
      <c r="D89" s="61" t="s">
        <v>733</v>
      </c>
      <c r="E89" s="62">
        <v>520</v>
      </c>
      <c r="F89" s="62"/>
      <c r="G89" s="62">
        <v>520</v>
      </c>
      <c r="H89" s="62" t="s">
        <v>180</v>
      </c>
      <c r="I89" s="63">
        <v>-2910.59</v>
      </c>
      <c r="J89" s="63"/>
      <c r="K89" s="63"/>
      <c r="L89" s="63">
        <v>-2910.59</v>
      </c>
      <c r="M89" s="62"/>
      <c r="N89" s="62"/>
      <c r="O89" s="58"/>
      <c r="P89" s="58"/>
      <c r="Q89" s="58"/>
      <c r="R89" s="58"/>
      <c r="S89" s="58"/>
    </row>
    <row r="90" spans="1:19" ht="90" customHeight="1" x14ac:dyDescent="0.2">
      <c r="A90" s="59">
        <v>50</v>
      </c>
      <c r="B90" s="60" t="s">
        <v>179</v>
      </c>
      <c r="C90" s="60" t="s">
        <v>178</v>
      </c>
      <c r="D90" s="61">
        <v>1.04</v>
      </c>
      <c r="E90" s="62">
        <v>535.46</v>
      </c>
      <c r="F90" s="62"/>
      <c r="G90" s="62">
        <v>535.46</v>
      </c>
      <c r="H90" s="62" t="s">
        <v>176</v>
      </c>
      <c r="I90" s="63">
        <v>3206.51</v>
      </c>
      <c r="J90" s="63"/>
      <c r="K90" s="63"/>
      <c r="L90" s="63">
        <v>3206.51</v>
      </c>
      <c r="M90" s="62"/>
      <c r="N90" s="62"/>
      <c r="O90" s="58"/>
      <c r="P90" s="58"/>
      <c r="Q90" s="58"/>
      <c r="R90" s="58"/>
      <c r="S90" s="58"/>
    </row>
    <row r="91" spans="1:19" ht="159.75" customHeight="1" x14ac:dyDescent="0.2">
      <c r="A91" s="59">
        <v>51</v>
      </c>
      <c r="B91" s="60" t="s">
        <v>619</v>
      </c>
      <c r="C91" s="60" t="s">
        <v>732</v>
      </c>
      <c r="D91" s="61" t="s">
        <v>731</v>
      </c>
      <c r="E91" s="62" t="s">
        <v>618</v>
      </c>
      <c r="F91" s="62" t="s">
        <v>617</v>
      </c>
      <c r="G91" s="62">
        <v>138525.29</v>
      </c>
      <c r="H91" s="62" t="s">
        <v>616</v>
      </c>
      <c r="I91" s="63">
        <v>50222.45</v>
      </c>
      <c r="J91" s="63">
        <v>5336.6</v>
      </c>
      <c r="K91" s="63" t="s">
        <v>730</v>
      </c>
      <c r="L91" s="63">
        <v>39109.49</v>
      </c>
      <c r="M91" s="62" t="s">
        <v>615</v>
      </c>
      <c r="N91" s="62" t="s">
        <v>729</v>
      </c>
      <c r="O91" s="58"/>
      <c r="P91" s="58"/>
      <c r="Q91" s="58"/>
      <c r="R91" s="58"/>
      <c r="S91" s="58"/>
    </row>
    <row r="92" spans="1:19" ht="92.25" customHeight="1" x14ac:dyDescent="0.2">
      <c r="A92" s="59">
        <v>52</v>
      </c>
      <c r="B92" s="60" t="s">
        <v>613</v>
      </c>
      <c r="C92" s="60" t="s">
        <v>614</v>
      </c>
      <c r="D92" s="61" t="s">
        <v>728</v>
      </c>
      <c r="E92" s="62">
        <v>665</v>
      </c>
      <c r="F92" s="62"/>
      <c r="G92" s="62">
        <v>665</v>
      </c>
      <c r="H92" s="62" t="s">
        <v>611</v>
      </c>
      <c r="I92" s="63">
        <v>-20602.95</v>
      </c>
      <c r="J92" s="63"/>
      <c r="K92" s="63"/>
      <c r="L92" s="63">
        <v>-20602.95</v>
      </c>
      <c r="M92" s="62"/>
      <c r="N92" s="62"/>
      <c r="O92" s="58"/>
      <c r="P92" s="58"/>
      <c r="Q92" s="58"/>
      <c r="R92" s="58"/>
      <c r="S92" s="58"/>
    </row>
    <row r="93" spans="1:19" ht="89.25" customHeight="1" x14ac:dyDescent="0.2">
      <c r="A93" s="59">
        <v>53</v>
      </c>
      <c r="B93" s="60" t="s">
        <v>613</v>
      </c>
      <c r="C93" s="60" t="s">
        <v>612</v>
      </c>
      <c r="D93" s="61">
        <v>6.0389999999999997</v>
      </c>
      <c r="E93" s="62">
        <v>676.89</v>
      </c>
      <c r="F93" s="62"/>
      <c r="G93" s="62">
        <v>676.89</v>
      </c>
      <c r="H93" s="62" t="s">
        <v>611</v>
      </c>
      <c r="I93" s="63">
        <v>20971.21</v>
      </c>
      <c r="J93" s="63"/>
      <c r="K93" s="63"/>
      <c r="L93" s="63">
        <v>20971.21</v>
      </c>
      <c r="M93" s="62"/>
      <c r="N93" s="62"/>
      <c r="O93" s="58"/>
      <c r="P93" s="58"/>
      <c r="Q93" s="58"/>
      <c r="R93" s="58"/>
      <c r="S93" s="58"/>
    </row>
    <row r="94" spans="1:19" ht="90" customHeight="1" x14ac:dyDescent="0.2">
      <c r="A94" s="59">
        <v>54</v>
      </c>
      <c r="B94" s="60" t="s">
        <v>568</v>
      </c>
      <c r="C94" s="60" t="s">
        <v>567</v>
      </c>
      <c r="D94" s="61" t="s">
        <v>727</v>
      </c>
      <c r="E94" s="62">
        <v>5650</v>
      </c>
      <c r="F94" s="62"/>
      <c r="G94" s="62">
        <v>5650</v>
      </c>
      <c r="H94" s="62" t="s">
        <v>565</v>
      </c>
      <c r="I94" s="63">
        <v>-17408.59</v>
      </c>
      <c r="J94" s="63"/>
      <c r="K94" s="63"/>
      <c r="L94" s="63">
        <v>-17408.59</v>
      </c>
      <c r="M94" s="62"/>
      <c r="N94" s="62"/>
      <c r="O94" s="58"/>
      <c r="P94" s="58"/>
      <c r="Q94" s="58"/>
      <c r="R94" s="58"/>
      <c r="S94" s="58"/>
    </row>
    <row r="95" spans="1:19" ht="93.75" customHeight="1" x14ac:dyDescent="0.2">
      <c r="A95" s="59">
        <v>55</v>
      </c>
      <c r="B95" s="60" t="s">
        <v>564</v>
      </c>
      <c r="C95" s="60" t="s">
        <v>563</v>
      </c>
      <c r="D95" s="61" t="s">
        <v>726</v>
      </c>
      <c r="E95" s="62">
        <v>6780</v>
      </c>
      <c r="F95" s="62"/>
      <c r="G95" s="62">
        <v>6780</v>
      </c>
      <c r="H95" s="62" t="s">
        <v>561</v>
      </c>
      <c r="I95" s="63">
        <v>705.55</v>
      </c>
      <c r="J95" s="63"/>
      <c r="K95" s="63"/>
      <c r="L95" s="63">
        <v>705.55</v>
      </c>
      <c r="M95" s="62"/>
      <c r="N95" s="62"/>
      <c r="O95" s="58"/>
      <c r="P95" s="58"/>
      <c r="Q95" s="58"/>
      <c r="R95" s="58"/>
      <c r="S95" s="58"/>
    </row>
    <row r="96" spans="1:19" ht="87.75" customHeight="1" x14ac:dyDescent="0.2">
      <c r="A96" s="59">
        <v>56</v>
      </c>
      <c r="B96" s="60" t="s">
        <v>609</v>
      </c>
      <c r="C96" s="60" t="s">
        <v>608</v>
      </c>
      <c r="D96" s="61" t="s">
        <v>725</v>
      </c>
      <c r="E96" s="62">
        <v>7997.23</v>
      </c>
      <c r="F96" s="62"/>
      <c r="G96" s="62">
        <v>7997.23</v>
      </c>
      <c r="H96" s="62" t="s">
        <v>606</v>
      </c>
      <c r="I96" s="63">
        <v>13632.47</v>
      </c>
      <c r="J96" s="63"/>
      <c r="K96" s="63"/>
      <c r="L96" s="63">
        <v>13632.47</v>
      </c>
      <c r="M96" s="62"/>
      <c r="N96" s="62"/>
      <c r="O96" s="58"/>
      <c r="P96" s="58"/>
      <c r="Q96" s="58"/>
      <c r="R96" s="58"/>
      <c r="S96" s="58"/>
    </row>
    <row r="97" spans="1:19" ht="88.5" customHeight="1" x14ac:dyDescent="0.2">
      <c r="A97" s="59">
        <v>57</v>
      </c>
      <c r="B97" s="60" t="s">
        <v>560</v>
      </c>
      <c r="C97" s="60" t="s">
        <v>559</v>
      </c>
      <c r="D97" s="61" t="s">
        <v>724</v>
      </c>
      <c r="E97" s="62">
        <v>7956.21</v>
      </c>
      <c r="F97" s="62"/>
      <c r="G97" s="62">
        <v>7956.21</v>
      </c>
      <c r="H97" s="62" t="s">
        <v>557</v>
      </c>
      <c r="I97" s="63">
        <v>9958.2199999999993</v>
      </c>
      <c r="J97" s="63"/>
      <c r="K97" s="63"/>
      <c r="L97" s="63">
        <v>9958.2199999999993</v>
      </c>
      <c r="M97" s="62"/>
      <c r="N97" s="62"/>
      <c r="O97" s="58"/>
      <c r="P97" s="58"/>
      <c r="Q97" s="58"/>
      <c r="R97" s="58"/>
      <c r="S97" s="58"/>
    </row>
    <row r="98" spans="1:19" ht="147" customHeight="1" x14ac:dyDescent="0.2">
      <c r="A98" s="59">
        <v>58</v>
      </c>
      <c r="B98" s="60" t="s">
        <v>723</v>
      </c>
      <c r="C98" s="60" t="s">
        <v>722</v>
      </c>
      <c r="D98" s="61" t="s">
        <v>189</v>
      </c>
      <c r="E98" s="62" t="s">
        <v>721</v>
      </c>
      <c r="F98" s="62" t="s">
        <v>720</v>
      </c>
      <c r="G98" s="62">
        <v>68.03</v>
      </c>
      <c r="H98" s="62" t="s">
        <v>719</v>
      </c>
      <c r="I98" s="63">
        <v>170.12</v>
      </c>
      <c r="J98" s="63">
        <v>158.82</v>
      </c>
      <c r="K98" s="63" t="s">
        <v>718</v>
      </c>
      <c r="L98" s="63">
        <v>3.36</v>
      </c>
      <c r="M98" s="62" t="s">
        <v>717</v>
      </c>
      <c r="N98" s="62" t="s">
        <v>716</v>
      </c>
      <c r="O98" s="58"/>
      <c r="P98" s="58"/>
      <c r="Q98" s="58"/>
      <c r="R98" s="58"/>
      <c r="S98" s="58"/>
    </row>
    <row r="99" spans="1:19" ht="132" x14ac:dyDescent="0.2">
      <c r="A99" s="59">
        <v>59</v>
      </c>
      <c r="B99" s="60" t="s">
        <v>715</v>
      </c>
      <c r="C99" s="60" t="s">
        <v>714</v>
      </c>
      <c r="D99" s="61" t="s">
        <v>189</v>
      </c>
      <c r="E99" s="62" t="s">
        <v>713</v>
      </c>
      <c r="F99" s="62" t="s">
        <v>712</v>
      </c>
      <c r="G99" s="62">
        <v>126.33</v>
      </c>
      <c r="H99" s="62" t="s">
        <v>711</v>
      </c>
      <c r="I99" s="63">
        <v>652.54</v>
      </c>
      <c r="J99" s="63">
        <v>186.02</v>
      </c>
      <c r="K99" s="63" t="s">
        <v>710</v>
      </c>
      <c r="L99" s="63">
        <v>6.25</v>
      </c>
      <c r="M99" s="62" t="s">
        <v>709</v>
      </c>
      <c r="N99" s="62" t="s">
        <v>708</v>
      </c>
      <c r="O99" s="58"/>
      <c r="P99" s="58"/>
      <c r="Q99" s="58"/>
      <c r="R99" s="58"/>
      <c r="S99" s="58"/>
    </row>
    <row r="100" spans="1:19" ht="85.5" customHeight="1" x14ac:dyDescent="0.2">
      <c r="A100" s="59">
        <v>60</v>
      </c>
      <c r="B100" s="60" t="s">
        <v>604</v>
      </c>
      <c r="C100" s="60" t="s">
        <v>88</v>
      </c>
      <c r="D100" s="61" t="s">
        <v>707</v>
      </c>
      <c r="E100" s="62">
        <v>452</v>
      </c>
      <c r="F100" s="62" t="s">
        <v>600</v>
      </c>
      <c r="G100" s="62">
        <v>247.81</v>
      </c>
      <c r="H100" s="62" t="s">
        <v>1494</v>
      </c>
      <c r="I100" s="63">
        <v>5065.96</v>
      </c>
      <c r="J100" s="63">
        <v>1449.86</v>
      </c>
      <c r="K100" s="63" t="s">
        <v>706</v>
      </c>
      <c r="L100" s="63">
        <v>85.81</v>
      </c>
      <c r="M100" s="62" t="s">
        <v>597</v>
      </c>
      <c r="N100" s="62" t="s">
        <v>705</v>
      </c>
      <c r="O100" s="58"/>
      <c r="P100" s="58"/>
      <c r="Q100" s="58"/>
      <c r="R100" s="58"/>
      <c r="S100" s="58"/>
    </row>
    <row r="101" spans="1:19" ht="60" x14ac:dyDescent="0.2">
      <c r="A101" s="79">
        <v>61</v>
      </c>
      <c r="B101" s="80" t="s">
        <v>655</v>
      </c>
      <c r="C101" s="80" t="s">
        <v>704</v>
      </c>
      <c r="D101" s="81">
        <v>1</v>
      </c>
      <c r="E101" s="82">
        <v>316.44</v>
      </c>
      <c r="F101" s="82"/>
      <c r="G101" s="82">
        <v>316.44</v>
      </c>
      <c r="H101" s="82" t="s">
        <v>165</v>
      </c>
      <c r="I101" s="83">
        <v>1629.67</v>
      </c>
      <c r="J101" s="83"/>
      <c r="K101" s="83"/>
      <c r="L101" s="83">
        <v>1629.67</v>
      </c>
      <c r="M101" s="82"/>
      <c r="N101" s="82"/>
      <c r="O101" s="58"/>
      <c r="P101" s="58"/>
      <c r="Q101" s="58"/>
      <c r="R101" s="58"/>
      <c r="S101" s="58"/>
    </row>
    <row r="102" spans="1:19" ht="92.25" customHeight="1" x14ac:dyDescent="0.2">
      <c r="A102" s="79">
        <v>62</v>
      </c>
      <c r="B102" s="80" t="s">
        <v>655</v>
      </c>
      <c r="C102" s="80" t="s">
        <v>88</v>
      </c>
      <c r="D102" s="81">
        <v>1</v>
      </c>
      <c r="E102" s="82">
        <v>432.78</v>
      </c>
      <c r="F102" s="82"/>
      <c r="G102" s="82">
        <v>432.78</v>
      </c>
      <c r="H102" s="82" t="s">
        <v>1494</v>
      </c>
      <c r="I102" s="83">
        <v>2228.8200000000002</v>
      </c>
      <c r="J102" s="83"/>
      <c r="K102" s="83"/>
      <c r="L102" s="83">
        <v>2228.8200000000002</v>
      </c>
      <c r="M102" s="82"/>
      <c r="N102" s="82"/>
      <c r="O102" s="58"/>
      <c r="P102" s="58"/>
      <c r="Q102" s="58"/>
      <c r="R102" s="58"/>
      <c r="S102" s="58"/>
    </row>
    <row r="103" spans="1:19" ht="84" x14ac:dyDescent="0.2">
      <c r="A103" s="79">
        <v>63</v>
      </c>
      <c r="B103" s="80" t="s">
        <v>655</v>
      </c>
      <c r="C103" s="80" t="s">
        <v>703</v>
      </c>
      <c r="D103" s="81">
        <v>6</v>
      </c>
      <c r="E103" s="82">
        <v>481.16</v>
      </c>
      <c r="F103" s="82"/>
      <c r="G103" s="82">
        <v>481.16</v>
      </c>
      <c r="H103" s="82" t="s">
        <v>1495</v>
      </c>
      <c r="I103" s="83">
        <v>14867.82</v>
      </c>
      <c r="J103" s="83"/>
      <c r="K103" s="83"/>
      <c r="L103" s="83">
        <v>14867.82</v>
      </c>
      <c r="M103" s="82"/>
      <c r="N103" s="82"/>
      <c r="O103" s="58"/>
      <c r="P103" s="58"/>
      <c r="Q103" s="58"/>
      <c r="R103" s="58"/>
      <c r="S103" s="58"/>
    </row>
    <row r="104" spans="1:19" ht="60" x14ac:dyDescent="0.2">
      <c r="A104" s="84">
        <v>64</v>
      </c>
      <c r="B104" s="85" t="s">
        <v>655</v>
      </c>
      <c r="C104" s="85" t="s">
        <v>702</v>
      </c>
      <c r="D104" s="86">
        <v>1</v>
      </c>
      <c r="E104" s="87">
        <v>455.68</v>
      </c>
      <c r="F104" s="87"/>
      <c r="G104" s="87">
        <v>2504.5300000000002</v>
      </c>
      <c r="H104" s="87" t="s">
        <v>165</v>
      </c>
      <c r="I104" s="88">
        <v>2346.75</v>
      </c>
      <c r="J104" s="88"/>
      <c r="K104" s="88"/>
      <c r="L104" s="88">
        <v>2346.75</v>
      </c>
      <c r="M104" s="87"/>
      <c r="N104" s="87"/>
      <c r="O104" s="58"/>
      <c r="P104" s="58"/>
      <c r="Q104" s="58"/>
      <c r="R104" s="58"/>
      <c r="S104" s="58"/>
    </row>
    <row r="105" spans="1:19" ht="36" x14ac:dyDescent="0.2">
      <c r="A105" s="142" t="s">
        <v>56</v>
      </c>
      <c r="B105" s="143"/>
      <c r="C105" s="143"/>
      <c r="D105" s="143"/>
      <c r="E105" s="143"/>
      <c r="F105" s="143"/>
      <c r="G105" s="143"/>
      <c r="H105" s="143"/>
      <c r="I105" s="63">
        <v>602161.4</v>
      </c>
      <c r="J105" s="63">
        <v>26290.42</v>
      </c>
      <c r="K105" s="63" t="s">
        <v>701</v>
      </c>
      <c r="L105" s="63">
        <v>547303.35</v>
      </c>
      <c r="M105" s="62"/>
      <c r="N105" s="62" t="s">
        <v>699</v>
      </c>
      <c r="O105" s="58"/>
      <c r="P105" s="58"/>
      <c r="Q105" s="58"/>
      <c r="R105" s="58"/>
      <c r="S105" s="58"/>
    </row>
    <row r="106" spans="1:19" ht="12.75" x14ac:dyDescent="0.2">
      <c r="A106" s="142" t="s">
        <v>52</v>
      </c>
      <c r="B106" s="143"/>
      <c r="C106" s="143"/>
      <c r="D106" s="143"/>
      <c r="E106" s="143"/>
      <c r="F106" s="143"/>
      <c r="G106" s="143"/>
      <c r="H106" s="143"/>
      <c r="I106" s="63">
        <v>33605.42</v>
      </c>
      <c r="J106" s="63"/>
      <c r="K106" s="63"/>
      <c r="L106" s="63"/>
      <c r="M106" s="62"/>
      <c r="N106" s="62"/>
      <c r="O106" s="58"/>
      <c r="P106" s="58"/>
      <c r="Q106" s="58"/>
      <c r="R106" s="58"/>
      <c r="S106" s="58"/>
    </row>
    <row r="107" spans="1:19" ht="12.75" x14ac:dyDescent="0.2">
      <c r="A107" s="142" t="s">
        <v>51</v>
      </c>
      <c r="B107" s="143"/>
      <c r="C107" s="143"/>
      <c r="D107" s="143"/>
      <c r="E107" s="143"/>
      <c r="F107" s="143"/>
      <c r="G107" s="143"/>
      <c r="H107" s="143"/>
      <c r="I107" s="63">
        <v>20303.080000000002</v>
      </c>
      <c r="J107" s="63"/>
      <c r="K107" s="63"/>
      <c r="L107" s="63"/>
      <c r="M107" s="62"/>
      <c r="N107" s="62"/>
      <c r="O107" s="58"/>
      <c r="P107" s="58"/>
      <c r="Q107" s="58"/>
      <c r="R107" s="58"/>
      <c r="S107" s="58"/>
    </row>
    <row r="108" spans="1:19" ht="36" x14ac:dyDescent="0.2">
      <c r="A108" s="160" t="s">
        <v>700</v>
      </c>
      <c r="B108" s="147"/>
      <c r="C108" s="147"/>
      <c r="D108" s="147"/>
      <c r="E108" s="147"/>
      <c r="F108" s="147"/>
      <c r="G108" s="147"/>
      <c r="H108" s="147"/>
      <c r="I108" s="77">
        <v>656069.9</v>
      </c>
      <c r="J108" s="77"/>
      <c r="K108" s="77"/>
      <c r="L108" s="77"/>
      <c r="M108" s="78"/>
      <c r="N108" s="78" t="s">
        <v>699</v>
      </c>
      <c r="O108" s="58"/>
      <c r="P108" s="58"/>
      <c r="Q108" s="58"/>
      <c r="R108" s="58"/>
      <c r="S108" s="58"/>
    </row>
    <row r="109" spans="1:19" ht="12.75" x14ac:dyDescent="0.2">
      <c r="A109" s="161" t="s">
        <v>420</v>
      </c>
      <c r="B109" s="162"/>
      <c r="C109" s="162"/>
      <c r="D109" s="162"/>
      <c r="E109" s="162"/>
      <c r="F109" s="162"/>
      <c r="G109" s="162"/>
      <c r="H109" s="162"/>
      <c r="I109" s="69">
        <v>446536.44</v>
      </c>
      <c r="J109" s="69"/>
      <c r="K109" s="69"/>
      <c r="L109" s="69"/>
      <c r="M109" s="68"/>
      <c r="N109" s="68"/>
      <c r="O109" s="58"/>
      <c r="P109" s="58"/>
      <c r="Q109" s="58"/>
      <c r="R109" s="58"/>
      <c r="S109" s="58"/>
    </row>
    <row r="110" spans="1:19" ht="17.850000000000001" customHeight="1" x14ac:dyDescent="0.2">
      <c r="A110" s="146" t="s">
        <v>698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58"/>
      <c r="P110" s="58"/>
      <c r="Q110" s="58"/>
      <c r="R110" s="58"/>
      <c r="S110" s="58"/>
    </row>
    <row r="111" spans="1:19" ht="135.75" customHeight="1" x14ac:dyDescent="0.2">
      <c r="A111" s="59">
        <v>65</v>
      </c>
      <c r="B111" s="60" t="s">
        <v>206</v>
      </c>
      <c r="C111" s="60" t="s">
        <v>697</v>
      </c>
      <c r="D111" s="61">
        <v>1.97</v>
      </c>
      <c r="E111" s="62" t="s">
        <v>204</v>
      </c>
      <c r="F111" s="62" t="s">
        <v>203</v>
      </c>
      <c r="G111" s="62">
        <v>72.349999999999994</v>
      </c>
      <c r="H111" s="62" t="s">
        <v>202</v>
      </c>
      <c r="I111" s="63">
        <v>2468.04</v>
      </c>
      <c r="J111" s="63">
        <v>680.14</v>
      </c>
      <c r="K111" s="63" t="s">
        <v>696</v>
      </c>
      <c r="L111" s="63">
        <v>1373.25</v>
      </c>
      <c r="M111" s="62" t="s">
        <v>200</v>
      </c>
      <c r="N111" s="62" t="s">
        <v>695</v>
      </c>
      <c r="O111" s="58"/>
      <c r="P111" s="58"/>
      <c r="Q111" s="58"/>
      <c r="R111" s="58"/>
      <c r="S111" s="58"/>
    </row>
    <row r="112" spans="1:19" ht="93" customHeight="1" x14ac:dyDescent="0.2">
      <c r="A112" s="59">
        <v>66</v>
      </c>
      <c r="B112" s="60" t="s">
        <v>199</v>
      </c>
      <c r="C112" s="60" t="s">
        <v>198</v>
      </c>
      <c r="D112" s="61" t="s">
        <v>694</v>
      </c>
      <c r="E112" s="62">
        <v>59.99</v>
      </c>
      <c r="F112" s="62"/>
      <c r="G112" s="62">
        <v>59.99</v>
      </c>
      <c r="H112" s="62" t="s">
        <v>196</v>
      </c>
      <c r="I112" s="63">
        <v>-1370.13</v>
      </c>
      <c r="J112" s="63"/>
      <c r="K112" s="63"/>
      <c r="L112" s="63">
        <v>-1370.13</v>
      </c>
      <c r="M112" s="62"/>
      <c r="N112" s="62"/>
      <c r="O112" s="58"/>
      <c r="P112" s="58"/>
      <c r="Q112" s="58"/>
      <c r="R112" s="58"/>
      <c r="S112" s="58"/>
    </row>
    <row r="113" spans="1:19" ht="90.75" customHeight="1" x14ac:dyDescent="0.2">
      <c r="A113" s="59">
        <v>67</v>
      </c>
      <c r="B113" s="60" t="s">
        <v>195</v>
      </c>
      <c r="C113" s="60" t="s">
        <v>194</v>
      </c>
      <c r="D113" s="61">
        <v>2.3639999999999999</v>
      </c>
      <c r="E113" s="62">
        <v>55.26</v>
      </c>
      <c r="F113" s="62"/>
      <c r="G113" s="62">
        <v>55.26</v>
      </c>
      <c r="H113" s="62" t="s">
        <v>192</v>
      </c>
      <c r="I113" s="63">
        <v>1586.91</v>
      </c>
      <c r="J113" s="63"/>
      <c r="K113" s="63"/>
      <c r="L113" s="63">
        <v>1586.91</v>
      </c>
      <c r="M113" s="62"/>
      <c r="N113" s="62"/>
      <c r="O113" s="58"/>
      <c r="P113" s="58"/>
      <c r="Q113" s="58"/>
      <c r="R113" s="58"/>
      <c r="S113" s="58"/>
    </row>
    <row r="114" spans="1:19" ht="138" customHeight="1" x14ac:dyDescent="0.2">
      <c r="A114" s="59">
        <v>68</v>
      </c>
      <c r="B114" s="60" t="s">
        <v>191</v>
      </c>
      <c r="C114" s="60" t="s">
        <v>693</v>
      </c>
      <c r="D114" s="61" t="s">
        <v>692</v>
      </c>
      <c r="E114" s="62" t="s">
        <v>188</v>
      </c>
      <c r="F114" s="62" t="s">
        <v>187</v>
      </c>
      <c r="G114" s="62">
        <v>55590.49</v>
      </c>
      <c r="H114" s="62" t="s">
        <v>186</v>
      </c>
      <c r="I114" s="63">
        <v>1409.2</v>
      </c>
      <c r="J114" s="63">
        <v>108.41</v>
      </c>
      <c r="K114" s="63" t="s">
        <v>691</v>
      </c>
      <c r="L114" s="63">
        <v>1239.5</v>
      </c>
      <c r="M114" s="62" t="s">
        <v>184</v>
      </c>
      <c r="N114" s="62" t="s">
        <v>690</v>
      </c>
      <c r="O114" s="58"/>
      <c r="P114" s="58"/>
      <c r="Q114" s="58"/>
      <c r="R114" s="58"/>
      <c r="S114" s="58"/>
    </row>
    <row r="115" spans="1:19" ht="87" customHeight="1" x14ac:dyDescent="0.2">
      <c r="A115" s="59">
        <v>69</v>
      </c>
      <c r="B115" s="60" t="s">
        <v>183</v>
      </c>
      <c r="C115" s="60" t="s">
        <v>182</v>
      </c>
      <c r="D115" s="61" t="s">
        <v>689</v>
      </c>
      <c r="E115" s="62">
        <v>520</v>
      </c>
      <c r="F115" s="62"/>
      <c r="G115" s="62">
        <v>520</v>
      </c>
      <c r="H115" s="62" t="s">
        <v>180</v>
      </c>
      <c r="I115" s="63">
        <v>-1198.94</v>
      </c>
      <c r="J115" s="63"/>
      <c r="K115" s="63"/>
      <c r="L115" s="63">
        <v>-1198.94</v>
      </c>
      <c r="M115" s="62"/>
      <c r="N115" s="62"/>
      <c r="O115" s="58"/>
      <c r="P115" s="58"/>
      <c r="Q115" s="58"/>
      <c r="R115" s="58"/>
      <c r="S115" s="58"/>
    </row>
    <row r="116" spans="1:19" ht="87" customHeight="1" x14ac:dyDescent="0.2">
      <c r="A116" s="59">
        <v>70</v>
      </c>
      <c r="B116" s="60" t="s">
        <v>179</v>
      </c>
      <c r="C116" s="60" t="s">
        <v>178</v>
      </c>
      <c r="D116" s="61">
        <v>0.4284</v>
      </c>
      <c r="E116" s="62">
        <v>535.46</v>
      </c>
      <c r="F116" s="62"/>
      <c r="G116" s="62">
        <v>535.46</v>
      </c>
      <c r="H116" s="62" t="s">
        <v>176</v>
      </c>
      <c r="I116" s="63">
        <v>1320.83</v>
      </c>
      <c r="J116" s="63"/>
      <c r="K116" s="63"/>
      <c r="L116" s="63">
        <v>1320.83</v>
      </c>
      <c r="M116" s="62"/>
      <c r="N116" s="62"/>
      <c r="O116" s="58"/>
      <c r="P116" s="58"/>
      <c r="Q116" s="58"/>
      <c r="R116" s="58"/>
      <c r="S116" s="58"/>
    </row>
    <row r="117" spans="1:19" ht="135" customHeight="1" x14ac:dyDescent="0.2">
      <c r="A117" s="59">
        <v>71</v>
      </c>
      <c r="B117" s="60" t="s">
        <v>688</v>
      </c>
      <c r="C117" s="60" t="s">
        <v>687</v>
      </c>
      <c r="D117" s="61" t="s">
        <v>686</v>
      </c>
      <c r="E117" s="62" t="s">
        <v>685</v>
      </c>
      <c r="F117" s="62" t="s">
        <v>684</v>
      </c>
      <c r="G117" s="62">
        <v>869.76</v>
      </c>
      <c r="H117" s="62" t="s">
        <v>683</v>
      </c>
      <c r="I117" s="63">
        <v>1644.27</v>
      </c>
      <c r="J117" s="63">
        <v>424.54</v>
      </c>
      <c r="K117" s="63" t="s">
        <v>682</v>
      </c>
      <c r="L117" s="63">
        <v>234.82</v>
      </c>
      <c r="M117" s="62" t="s">
        <v>681</v>
      </c>
      <c r="N117" s="62" t="s">
        <v>426</v>
      </c>
      <c r="O117" s="58"/>
      <c r="P117" s="58"/>
      <c r="Q117" s="58"/>
      <c r="R117" s="58"/>
      <c r="S117" s="58"/>
    </row>
    <row r="118" spans="1:19" ht="60" x14ac:dyDescent="0.2">
      <c r="A118" s="84">
        <v>72</v>
      </c>
      <c r="B118" s="85" t="s">
        <v>655</v>
      </c>
      <c r="C118" s="85" t="s">
        <v>680</v>
      </c>
      <c r="D118" s="86">
        <v>5</v>
      </c>
      <c r="E118" s="87">
        <v>89.51</v>
      </c>
      <c r="F118" s="87"/>
      <c r="G118" s="87">
        <v>89.51</v>
      </c>
      <c r="H118" s="87" t="s">
        <v>165</v>
      </c>
      <c r="I118" s="88">
        <v>2304.9</v>
      </c>
      <c r="J118" s="88"/>
      <c r="K118" s="88"/>
      <c r="L118" s="88">
        <v>2304.9</v>
      </c>
      <c r="M118" s="87"/>
      <c r="N118" s="87"/>
      <c r="O118" s="58"/>
      <c r="P118" s="58"/>
      <c r="Q118" s="58"/>
      <c r="R118" s="58"/>
      <c r="S118" s="58"/>
    </row>
    <row r="119" spans="1:19" ht="36" x14ac:dyDescent="0.2">
      <c r="A119" s="142" t="s">
        <v>56</v>
      </c>
      <c r="B119" s="143"/>
      <c r="C119" s="143"/>
      <c r="D119" s="143"/>
      <c r="E119" s="143"/>
      <c r="F119" s="143"/>
      <c r="G119" s="143"/>
      <c r="H119" s="143"/>
      <c r="I119" s="63">
        <v>8165.08</v>
      </c>
      <c r="J119" s="63">
        <v>1213.0899999999999</v>
      </c>
      <c r="K119" s="63" t="s">
        <v>679</v>
      </c>
      <c r="L119" s="63">
        <v>5491.14</v>
      </c>
      <c r="M119" s="62"/>
      <c r="N119" s="62" t="s">
        <v>677</v>
      </c>
      <c r="O119" s="58"/>
      <c r="P119" s="58"/>
      <c r="Q119" s="58"/>
      <c r="R119" s="58"/>
      <c r="S119" s="58"/>
    </row>
    <row r="120" spans="1:19" ht="12.75" x14ac:dyDescent="0.2">
      <c r="A120" s="142" t="s">
        <v>52</v>
      </c>
      <c r="B120" s="143"/>
      <c r="C120" s="143"/>
      <c r="D120" s="143"/>
      <c r="E120" s="143"/>
      <c r="F120" s="143"/>
      <c r="G120" s="143"/>
      <c r="H120" s="143"/>
      <c r="I120" s="63">
        <v>1772.6</v>
      </c>
      <c r="J120" s="63"/>
      <c r="K120" s="63"/>
      <c r="L120" s="63"/>
      <c r="M120" s="62"/>
      <c r="N120" s="62"/>
      <c r="O120" s="58"/>
      <c r="P120" s="58"/>
      <c r="Q120" s="58"/>
      <c r="R120" s="58"/>
      <c r="S120" s="58"/>
    </row>
    <row r="121" spans="1:19" ht="12.75" x14ac:dyDescent="0.2">
      <c r="A121" s="142" t="s">
        <v>51</v>
      </c>
      <c r="B121" s="143"/>
      <c r="C121" s="143"/>
      <c r="D121" s="143"/>
      <c r="E121" s="143"/>
      <c r="F121" s="143"/>
      <c r="G121" s="143"/>
      <c r="H121" s="143"/>
      <c r="I121" s="63">
        <v>1079.49</v>
      </c>
      <c r="J121" s="63"/>
      <c r="K121" s="63"/>
      <c r="L121" s="63"/>
      <c r="M121" s="62"/>
      <c r="N121" s="62"/>
      <c r="O121" s="58"/>
      <c r="P121" s="58"/>
      <c r="Q121" s="58"/>
      <c r="R121" s="58"/>
      <c r="S121" s="58"/>
    </row>
    <row r="122" spans="1:19" ht="36" x14ac:dyDescent="0.2">
      <c r="A122" s="160" t="s">
        <v>678</v>
      </c>
      <c r="B122" s="147"/>
      <c r="C122" s="147"/>
      <c r="D122" s="147"/>
      <c r="E122" s="147"/>
      <c r="F122" s="147"/>
      <c r="G122" s="147"/>
      <c r="H122" s="147"/>
      <c r="I122" s="77">
        <v>11017.17</v>
      </c>
      <c r="J122" s="77"/>
      <c r="K122" s="77"/>
      <c r="L122" s="77"/>
      <c r="M122" s="78"/>
      <c r="N122" s="78" t="s">
        <v>677</v>
      </c>
      <c r="O122" s="58"/>
      <c r="P122" s="58"/>
      <c r="Q122" s="58"/>
      <c r="R122" s="58"/>
      <c r="S122" s="58"/>
    </row>
    <row r="123" spans="1:19" ht="12.75" x14ac:dyDescent="0.2">
      <c r="A123" s="161" t="s">
        <v>420</v>
      </c>
      <c r="B123" s="162"/>
      <c r="C123" s="162"/>
      <c r="D123" s="162"/>
      <c r="E123" s="162"/>
      <c r="F123" s="162"/>
      <c r="G123" s="162"/>
      <c r="H123" s="162"/>
      <c r="I123" s="69">
        <v>2304.9</v>
      </c>
      <c r="J123" s="69"/>
      <c r="K123" s="69"/>
      <c r="L123" s="69"/>
      <c r="M123" s="68"/>
      <c r="N123" s="68"/>
      <c r="O123" s="58"/>
      <c r="P123" s="58"/>
      <c r="Q123" s="58"/>
      <c r="R123" s="58"/>
      <c r="S123" s="58"/>
    </row>
    <row r="124" spans="1:19" ht="17.850000000000001" customHeight="1" x14ac:dyDescent="0.2">
      <c r="A124" s="146" t="s">
        <v>676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58"/>
      <c r="P124" s="58"/>
      <c r="Q124" s="58"/>
      <c r="R124" s="58"/>
      <c r="S124" s="58"/>
    </row>
    <row r="125" spans="1:19" ht="132" x14ac:dyDescent="0.2">
      <c r="A125" s="59">
        <v>73</v>
      </c>
      <c r="B125" s="60" t="s">
        <v>675</v>
      </c>
      <c r="C125" s="60" t="s">
        <v>674</v>
      </c>
      <c r="D125" s="61" t="s">
        <v>673</v>
      </c>
      <c r="E125" s="62" t="s">
        <v>672</v>
      </c>
      <c r="F125" s="62" t="s">
        <v>671</v>
      </c>
      <c r="G125" s="62">
        <v>88.5</v>
      </c>
      <c r="H125" s="62" t="s">
        <v>670</v>
      </c>
      <c r="I125" s="63">
        <v>6839.64</v>
      </c>
      <c r="J125" s="63">
        <v>3213.55</v>
      </c>
      <c r="K125" s="63" t="s">
        <v>669</v>
      </c>
      <c r="L125" s="63">
        <v>225.02</v>
      </c>
      <c r="M125" s="62" t="s">
        <v>668</v>
      </c>
      <c r="N125" s="62" t="s">
        <v>667</v>
      </c>
      <c r="O125" s="58"/>
      <c r="P125" s="58"/>
      <c r="Q125" s="58"/>
      <c r="R125" s="58"/>
      <c r="S125" s="58"/>
    </row>
    <row r="126" spans="1:19" ht="90" customHeight="1" x14ac:dyDescent="0.2">
      <c r="A126" s="59">
        <v>74</v>
      </c>
      <c r="B126" s="60" t="s">
        <v>666</v>
      </c>
      <c r="C126" s="60" t="s">
        <v>665</v>
      </c>
      <c r="D126" s="61">
        <v>0.57440000000000002</v>
      </c>
      <c r="E126" s="62">
        <v>7571</v>
      </c>
      <c r="F126" s="62"/>
      <c r="G126" s="62">
        <v>7571</v>
      </c>
      <c r="H126" s="62" t="s">
        <v>664</v>
      </c>
      <c r="I126" s="63">
        <v>28004.85</v>
      </c>
      <c r="J126" s="63"/>
      <c r="K126" s="63"/>
      <c r="L126" s="63">
        <v>28004.85</v>
      </c>
      <c r="M126" s="62"/>
      <c r="N126" s="62"/>
      <c r="O126" s="58"/>
      <c r="P126" s="58"/>
      <c r="Q126" s="58"/>
      <c r="R126" s="58"/>
      <c r="S126" s="58"/>
    </row>
    <row r="127" spans="1:19" ht="120" x14ac:dyDescent="0.2">
      <c r="A127" s="59">
        <v>75</v>
      </c>
      <c r="B127" s="60" t="s">
        <v>663</v>
      </c>
      <c r="C127" s="60" t="s">
        <v>662</v>
      </c>
      <c r="D127" s="61">
        <v>8</v>
      </c>
      <c r="E127" s="62" t="s">
        <v>661</v>
      </c>
      <c r="F127" s="62">
        <v>7.02</v>
      </c>
      <c r="G127" s="62">
        <v>570.04999999999995</v>
      </c>
      <c r="H127" s="62" t="s">
        <v>660</v>
      </c>
      <c r="I127" s="63">
        <v>37639.279999999999</v>
      </c>
      <c r="J127" s="63">
        <v>1664.48</v>
      </c>
      <c r="K127" s="63">
        <v>631.28</v>
      </c>
      <c r="L127" s="63">
        <v>35343.519999999997</v>
      </c>
      <c r="M127" s="62">
        <v>1.5065</v>
      </c>
      <c r="N127" s="62">
        <v>12.05</v>
      </c>
      <c r="O127" s="58"/>
      <c r="P127" s="58"/>
      <c r="Q127" s="58"/>
      <c r="R127" s="58"/>
      <c r="S127" s="58"/>
    </row>
    <row r="128" spans="1:19" ht="86.25" customHeight="1" x14ac:dyDescent="0.2">
      <c r="A128" s="59">
        <v>76</v>
      </c>
      <c r="B128" s="60" t="s">
        <v>659</v>
      </c>
      <c r="C128" s="60" t="s">
        <v>658</v>
      </c>
      <c r="D128" s="61" t="s">
        <v>657</v>
      </c>
      <c r="E128" s="62">
        <v>569.52</v>
      </c>
      <c r="F128" s="62"/>
      <c r="G128" s="62">
        <v>569.52</v>
      </c>
      <c r="H128" s="62" t="s">
        <v>656</v>
      </c>
      <c r="I128" s="63">
        <v>-35322.959999999999</v>
      </c>
      <c r="J128" s="63"/>
      <c r="K128" s="63"/>
      <c r="L128" s="63">
        <v>-35322.959999999999</v>
      </c>
      <c r="M128" s="62"/>
      <c r="N128" s="62"/>
      <c r="O128" s="58"/>
      <c r="P128" s="58"/>
      <c r="Q128" s="58"/>
      <c r="R128" s="58"/>
      <c r="S128" s="58"/>
    </row>
    <row r="129" spans="1:19" ht="60" x14ac:dyDescent="0.2">
      <c r="A129" s="79">
        <v>77</v>
      </c>
      <c r="B129" s="80" t="s">
        <v>655</v>
      </c>
      <c r="C129" s="80" t="s">
        <v>654</v>
      </c>
      <c r="D129" s="81">
        <v>8</v>
      </c>
      <c r="E129" s="82">
        <v>1822.69</v>
      </c>
      <c r="F129" s="82"/>
      <c r="G129" s="82">
        <v>1822.69</v>
      </c>
      <c r="H129" s="82" t="s">
        <v>165</v>
      </c>
      <c r="I129" s="83">
        <v>75094.8</v>
      </c>
      <c r="J129" s="83"/>
      <c r="K129" s="83"/>
      <c r="L129" s="83">
        <v>75094.8</v>
      </c>
      <c r="M129" s="82"/>
      <c r="N129" s="82"/>
      <c r="O129" s="58"/>
      <c r="P129" s="58"/>
      <c r="Q129" s="58"/>
      <c r="R129" s="58"/>
      <c r="S129" s="58"/>
    </row>
    <row r="130" spans="1:19" ht="17.850000000000001" customHeight="1" x14ac:dyDescent="0.2">
      <c r="A130" s="148" t="s">
        <v>653</v>
      </c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58"/>
      <c r="P130" s="58"/>
      <c r="Q130" s="58"/>
      <c r="R130" s="58"/>
      <c r="S130" s="58"/>
    </row>
    <row r="131" spans="1:19" ht="132" x14ac:dyDescent="0.2">
      <c r="A131" s="59">
        <v>78</v>
      </c>
      <c r="B131" s="60" t="s">
        <v>652</v>
      </c>
      <c r="C131" s="60" t="s">
        <v>651</v>
      </c>
      <c r="D131" s="61" t="s">
        <v>650</v>
      </c>
      <c r="E131" s="62" t="s">
        <v>649</v>
      </c>
      <c r="F131" s="62" t="s">
        <v>648</v>
      </c>
      <c r="G131" s="62">
        <v>1178.25</v>
      </c>
      <c r="H131" s="62" t="s">
        <v>647</v>
      </c>
      <c r="I131" s="63">
        <v>515.33000000000004</v>
      </c>
      <c r="J131" s="63">
        <v>79.819999999999993</v>
      </c>
      <c r="K131" s="63" t="s">
        <v>646</v>
      </c>
      <c r="L131" s="63">
        <v>422.97</v>
      </c>
      <c r="M131" s="62" t="s">
        <v>645</v>
      </c>
      <c r="N131" s="62">
        <v>0.55000000000000004</v>
      </c>
      <c r="O131" s="58"/>
      <c r="P131" s="58"/>
      <c r="Q131" s="58"/>
      <c r="R131" s="58"/>
      <c r="S131" s="58"/>
    </row>
    <row r="132" spans="1:19" ht="72" x14ac:dyDescent="0.2">
      <c r="A132" s="59">
        <v>79</v>
      </c>
      <c r="B132" s="60" t="s">
        <v>644</v>
      </c>
      <c r="C132" s="60" t="s">
        <v>643</v>
      </c>
      <c r="D132" s="61" t="s">
        <v>642</v>
      </c>
      <c r="E132" s="62">
        <v>75000</v>
      </c>
      <c r="F132" s="62"/>
      <c r="G132" s="62">
        <v>75000</v>
      </c>
      <c r="H132" s="62" t="s">
        <v>641</v>
      </c>
      <c r="I132" s="63">
        <v>-383.67</v>
      </c>
      <c r="J132" s="63"/>
      <c r="K132" s="63"/>
      <c r="L132" s="63">
        <v>-383.67</v>
      </c>
      <c r="M132" s="62"/>
      <c r="N132" s="62"/>
      <c r="O132" s="58"/>
      <c r="P132" s="58"/>
      <c r="Q132" s="58"/>
      <c r="R132" s="58"/>
      <c r="S132" s="58"/>
    </row>
    <row r="133" spans="1:19" ht="72" x14ac:dyDescent="0.2">
      <c r="A133" s="59">
        <v>80</v>
      </c>
      <c r="B133" s="60" t="s">
        <v>640</v>
      </c>
      <c r="C133" s="60" t="s">
        <v>639</v>
      </c>
      <c r="D133" s="61" t="s">
        <v>638</v>
      </c>
      <c r="E133" s="62">
        <v>67872</v>
      </c>
      <c r="F133" s="62"/>
      <c r="G133" s="62">
        <v>67872</v>
      </c>
      <c r="H133" s="62" t="s">
        <v>637</v>
      </c>
      <c r="I133" s="63">
        <v>-13.15</v>
      </c>
      <c r="J133" s="63"/>
      <c r="K133" s="63"/>
      <c r="L133" s="63">
        <v>-13.15</v>
      </c>
      <c r="M133" s="62"/>
      <c r="N133" s="62"/>
      <c r="O133" s="58"/>
      <c r="P133" s="58"/>
      <c r="Q133" s="58"/>
      <c r="R133" s="58"/>
      <c r="S133" s="58"/>
    </row>
    <row r="134" spans="1:19" ht="48" x14ac:dyDescent="0.2">
      <c r="A134" s="91">
        <v>81</v>
      </c>
      <c r="B134" s="92" t="s">
        <v>636</v>
      </c>
      <c r="C134" s="92" t="s">
        <v>635</v>
      </c>
      <c r="D134" s="93" t="s">
        <v>634</v>
      </c>
      <c r="E134" s="94">
        <v>57.59</v>
      </c>
      <c r="F134" s="94"/>
      <c r="G134" s="94">
        <v>57.59</v>
      </c>
      <c r="H134" s="94" t="s">
        <v>165</v>
      </c>
      <c r="I134" s="95">
        <v>4807.72</v>
      </c>
      <c r="J134" s="95"/>
      <c r="K134" s="95"/>
      <c r="L134" s="95">
        <v>4807.72</v>
      </c>
      <c r="M134" s="94"/>
      <c r="N134" s="94"/>
      <c r="O134" s="58"/>
      <c r="P134" s="58"/>
      <c r="Q134" s="58"/>
      <c r="R134" s="58"/>
      <c r="S134" s="58"/>
    </row>
    <row r="135" spans="1:19" ht="36" x14ac:dyDescent="0.2">
      <c r="A135" s="142" t="s">
        <v>56</v>
      </c>
      <c r="B135" s="143"/>
      <c r="C135" s="143"/>
      <c r="D135" s="143"/>
      <c r="E135" s="143"/>
      <c r="F135" s="143"/>
      <c r="G135" s="143"/>
      <c r="H135" s="143"/>
      <c r="I135" s="63">
        <v>117181.84</v>
      </c>
      <c r="J135" s="63">
        <v>4957.8500000000004</v>
      </c>
      <c r="K135" s="63" t="s">
        <v>633</v>
      </c>
      <c r="L135" s="63">
        <v>108179.1</v>
      </c>
      <c r="M135" s="62"/>
      <c r="N135" s="62" t="s">
        <v>631</v>
      </c>
      <c r="O135" s="58"/>
      <c r="P135" s="58"/>
      <c r="Q135" s="58"/>
      <c r="R135" s="58"/>
      <c r="S135" s="58"/>
    </row>
    <row r="136" spans="1:19" ht="12.75" x14ac:dyDescent="0.2">
      <c r="A136" s="142" t="s">
        <v>52</v>
      </c>
      <c r="B136" s="143"/>
      <c r="C136" s="143"/>
      <c r="D136" s="143"/>
      <c r="E136" s="143"/>
      <c r="F136" s="143"/>
      <c r="G136" s="143"/>
      <c r="H136" s="143"/>
      <c r="I136" s="63">
        <v>4988.0200000000004</v>
      </c>
      <c r="J136" s="63"/>
      <c r="K136" s="63"/>
      <c r="L136" s="63"/>
      <c r="M136" s="62"/>
      <c r="N136" s="62"/>
      <c r="O136" s="58"/>
      <c r="P136" s="58"/>
      <c r="Q136" s="58"/>
      <c r="R136" s="58"/>
      <c r="S136" s="58"/>
    </row>
    <row r="137" spans="1:19" ht="12.75" x14ac:dyDescent="0.2">
      <c r="A137" s="142" t="s">
        <v>51</v>
      </c>
      <c r="B137" s="143"/>
      <c r="C137" s="143"/>
      <c r="D137" s="143"/>
      <c r="E137" s="143"/>
      <c r="F137" s="143"/>
      <c r="G137" s="143"/>
      <c r="H137" s="143"/>
      <c r="I137" s="63">
        <v>3945.55</v>
      </c>
      <c r="J137" s="63"/>
      <c r="K137" s="63"/>
      <c r="L137" s="63"/>
      <c r="M137" s="62"/>
      <c r="N137" s="62"/>
      <c r="O137" s="58"/>
      <c r="P137" s="58"/>
      <c r="Q137" s="58"/>
      <c r="R137" s="58"/>
      <c r="S137" s="58"/>
    </row>
    <row r="138" spans="1:19" ht="36" x14ac:dyDescent="0.2">
      <c r="A138" s="160" t="s">
        <v>632</v>
      </c>
      <c r="B138" s="147"/>
      <c r="C138" s="147"/>
      <c r="D138" s="147"/>
      <c r="E138" s="147"/>
      <c r="F138" s="147"/>
      <c r="G138" s="147"/>
      <c r="H138" s="147"/>
      <c r="I138" s="77">
        <v>126115.41</v>
      </c>
      <c r="J138" s="77"/>
      <c r="K138" s="77"/>
      <c r="L138" s="77"/>
      <c r="M138" s="78"/>
      <c r="N138" s="78" t="s">
        <v>631</v>
      </c>
      <c r="O138" s="58"/>
      <c r="P138" s="58"/>
      <c r="Q138" s="58"/>
      <c r="R138" s="58"/>
      <c r="S138" s="58"/>
    </row>
    <row r="139" spans="1:19" ht="12.75" x14ac:dyDescent="0.2">
      <c r="A139" s="161" t="s">
        <v>420</v>
      </c>
      <c r="B139" s="162"/>
      <c r="C139" s="162"/>
      <c r="D139" s="162"/>
      <c r="E139" s="162"/>
      <c r="F139" s="162"/>
      <c r="G139" s="162"/>
      <c r="H139" s="162"/>
      <c r="I139" s="69">
        <v>75094.8</v>
      </c>
      <c r="J139" s="69"/>
      <c r="K139" s="69"/>
      <c r="L139" s="69"/>
      <c r="M139" s="68"/>
      <c r="N139" s="68"/>
      <c r="O139" s="58"/>
      <c r="P139" s="58"/>
      <c r="Q139" s="58"/>
      <c r="R139" s="58"/>
      <c r="S139" s="58"/>
    </row>
    <row r="140" spans="1:19" ht="17.850000000000001" customHeight="1" x14ac:dyDescent="0.2">
      <c r="A140" s="146" t="s">
        <v>630</v>
      </c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58"/>
      <c r="P140" s="58"/>
      <c r="Q140" s="58"/>
      <c r="R140" s="58"/>
      <c r="S140" s="58"/>
    </row>
    <row r="141" spans="1:19" ht="17.850000000000001" customHeight="1" x14ac:dyDescent="0.2">
      <c r="A141" s="148" t="s">
        <v>629</v>
      </c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58"/>
      <c r="P141" s="58"/>
      <c r="Q141" s="58"/>
      <c r="R141" s="58"/>
      <c r="S141" s="58"/>
    </row>
    <row r="142" spans="1:19" ht="180" x14ac:dyDescent="0.2">
      <c r="A142" s="59">
        <v>82</v>
      </c>
      <c r="B142" s="60" t="s">
        <v>628</v>
      </c>
      <c r="C142" s="60" t="s">
        <v>627</v>
      </c>
      <c r="D142" s="61" t="s">
        <v>626</v>
      </c>
      <c r="E142" s="62" t="s">
        <v>625</v>
      </c>
      <c r="F142" s="62" t="s">
        <v>624</v>
      </c>
      <c r="G142" s="62"/>
      <c r="H142" s="62" t="s">
        <v>623</v>
      </c>
      <c r="I142" s="63">
        <v>2903.97</v>
      </c>
      <c r="J142" s="63">
        <v>1336.84</v>
      </c>
      <c r="K142" s="63" t="s">
        <v>622</v>
      </c>
      <c r="L142" s="63"/>
      <c r="M142" s="62" t="s">
        <v>621</v>
      </c>
      <c r="N142" s="62" t="s">
        <v>620</v>
      </c>
      <c r="O142" s="58"/>
      <c r="P142" s="58"/>
      <c r="Q142" s="58"/>
      <c r="R142" s="58"/>
      <c r="S142" s="58"/>
    </row>
    <row r="143" spans="1:19" ht="72" x14ac:dyDescent="0.2">
      <c r="A143" s="59">
        <v>92</v>
      </c>
      <c r="B143" s="60" t="s">
        <v>564</v>
      </c>
      <c r="C143" s="60" t="s">
        <v>563</v>
      </c>
      <c r="D143" s="61" t="s">
        <v>610</v>
      </c>
      <c r="E143" s="62">
        <v>6780</v>
      </c>
      <c r="F143" s="62"/>
      <c r="G143" s="62">
        <v>6780</v>
      </c>
      <c r="H143" s="62" t="s">
        <v>561</v>
      </c>
      <c r="I143" s="63">
        <v>667.85</v>
      </c>
      <c r="J143" s="63"/>
      <c r="K143" s="63"/>
      <c r="L143" s="63">
        <v>667.85</v>
      </c>
      <c r="M143" s="62"/>
      <c r="N143" s="62"/>
      <c r="O143" s="58"/>
      <c r="P143" s="58"/>
      <c r="Q143" s="58"/>
      <c r="R143" s="58"/>
      <c r="S143" s="58"/>
    </row>
    <row r="144" spans="1:19" ht="87" customHeight="1" x14ac:dyDescent="0.2">
      <c r="A144" s="59">
        <v>93</v>
      </c>
      <c r="B144" s="60" t="s">
        <v>609</v>
      </c>
      <c r="C144" s="60" t="s">
        <v>608</v>
      </c>
      <c r="D144" s="61" t="s">
        <v>607</v>
      </c>
      <c r="E144" s="62">
        <v>7997.23</v>
      </c>
      <c r="F144" s="62"/>
      <c r="G144" s="62">
        <v>7997.23</v>
      </c>
      <c r="H144" s="62" t="s">
        <v>606</v>
      </c>
      <c r="I144" s="63">
        <v>8219.0499999999993</v>
      </c>
      <c r="J144" s="63"/>
      <c r="K144" s="63"/>
      <c r="L144" s="63">
        <v>8219.0499999999993</v>
      </c>
      <c r="M144" s="62"/>
      <c r="N144" s="62"/>
      <c r="O144" s="58"/>
      <c r="P144" s="58"/>
      <c r="Q144" s="58"/>
      <c r="R144" s="58"/>
      <c r="S144" s="58"/>
    </row>
    <row r="145" spans="1:19" ht="87.75" customHeight="1" x14ac:dyDescent="0.2">
      <c r="A145" s="59">
        <v>94</v>
      </c>
      <c r="B145" s="60" t="s">
        <v>560</v>
      </c>
      <c r="C145" s="60" t="s">
        <v>559</v>
      </c>
      <c r="D145" s="61" t="s">
        <v>605</v>
      </c>
      <c r="E145" s="62">
        <v>7956.21</v>
      </c>
      <c r="F145" s="62"/>
      <c r="G145" s="62">
        <v>7956.21</v>
      </c>
      <c r="H145" s="62" t="s">
        <v>557</v>
      </c>
      <c r="I145" s="63">
        <v>10399.200000000001</v>
      </c>
      <c r="J145" s="63"/>
      <c r="K145" s="63"/>
      <c r="L145" s="63">
        <v>10399.200000000001</v>
      </c>
      <c r="M145" s="62"/>
      <c r="N145" s="62"/>
      <c r="O145" s="58"/>
      <c r="P145" s="58"/>
      <c r="Q145" s="58"/>
      <c r="R145" s="58"/>
      <c r="S145" s="58"/>
    </row>
    <row r="146" spans="1:19" ht="140.25" customHeight="1" x14ac:dyDescent="0.2">
      <c r="A146" s="59">
        <v>95</v>
      </c>
      <c r="B146" s="60" t="s">
        <v>604</v>
      </c>
      <c r="C146" s="60" t="s">
        <v>603</v>
      </c>
      <c r="D146" s="61" t="s">
        <v>602</v>
      </c>
      <c r="E146" s="62" t="s">
        <v>601</v>
      </c>
      <c r="F146" s="62" t="s">
        <v>600</v>
      </c>
      <c r="G146" s="62">
        <v>247.81</v>
      </c>
      <c r="H146" s="62" t="s">
        <v>599</v>
      </c>
      <c r="I146" s="63">
        <v>7237.09</v>
      </c>
      <c r="J146" s="63">
        <v>2071.23</v>
      </c>
      <c r="K146" s="63" t="s">
        <v>598</v>
      </c>
      <c r="L146" s="63">
        <v>122.59</v>
      </c>
      <c r="M146" s="62" t="s">
        <v>597</v>
      </c>
      <c r="N146" s="62" t="s">
        <v>596</v>
      </c>
      <c r="O146" s="58"/>
      <c r="P146" s="58"/>
      <c r="Q146" s="58"/>
      <c r="R146" s="58"/>
      <c r="S146" s="58"/>
    </row>
    <row r="147" spans="1:19" ht="96" x14ac:dyDescent="0.2">
      <c r="A147" s="59">
        <v>96</v>
      </c>
      <c r="B147" s="60" t="s">
        <v>595</v>
      </c>
      <c r="C147" s="60" t="s">
        <v>594</v>
      </c>
      <c r="D147" s="61" t="s">
        <v>593</v>
      </c>
      <c r="E147" s="62">
        <v>1382.9</v>
      </c>
      <c r="F147" s="62"/>
      <c r="G147" s="62">
        <v>1382.9</v>
      </c>
      <c r="H147" s="62" t="s">
        <v>592</v>
      </c>
      <c r="I147" s="63">
        <v>27167.53</v>
      </c>
      <c r="J147" s="63"/>
      <c r="K147" s="63"/>
      <c r="L147" s="63">
        <v>27167.53</v>
      </c>
      <c r="M147" s="62"/>
      <c r="N147" s="62"/>
      <c r="O147" s="58"/>
      <c r="P147" s="58"/>
      <c r="Q147" s="58"/>
      <c r="R147" s="58"/>
      <c r="S147" s="58"/>
    </row>
    <row r="148" spans="1:19" ht="17.850000000000001" customHeight="1" x14ac:dyDescent="0.2">
      <c r="A148" s="148" t="s">
        <v>591</v>
      </c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58"/>
      <c r="P148" s="58"/>
      <c r="Q148" s="58"/>
      <c r="R148" s="58"/>
      <c r="S148" s="58"/>
    </row>
    <row r="149" spans="1:19" ht="137.25" customHeight="1" x14ac:dyDescent="0.2">
      <c r="A149" s="59">
        <v>97</v>
      </c>
      <c r="B149" s="60" t="s">
        <v>191</v>
      </c>
      <c r="C149" s="60" t="s">
        <v>590</v>
      </c>
      <c r="D149" s="61" t="s">
        <v>589</v>
      </c>
      <c r="E149" s="62" t="s">
        <v>188</v>
      </c>
      <c r="F149" s="62" t="s">
        <v>187</v>
      </c>
      <c r="G149" s="62">
        <v>55590.49</v>
      </c>
      <c r="H149" s="62" t="s">
        <v>186</v>
      </c>
      <c r="I149" s="63">
        <v>939.47</v>
      </c>
      <c r="J149" s="63">
        <v>72.28</v>
      </c>
      <c r="K149" s="63" t="s">
        <v>588</v>
      </c>
      <c r="L149" s="63">
        <v>826.33</v>
      </c>
      <c r="M149" s="62" t="s">
        <v>184</v>
      </c>
      <c r="N149" s="62" t="s">
        <v>587</v>
      </c>
      <c r="O149" s="58"/>
      <c r="P149" s="58"/>
      <c r="Q149" s="58"/>
      <c r="R149" s="58"/>
      <c r="S149" s="58"/>
    </row>
    <row r="150" spans="1:19" ht="93" customHeight="1" x14ac:dyDescent="0.2">
      <c r="A150" s="59">
        <v>98</v>
      </c>
      <c r="B150" s="60" t="s">
        <v>183</v>
      </c>
      <c r="C150" s="60" t="s">
        <v>182</v>
      </c>
      <c r="D150" s="61" t="s">
        <v>586</v>
      </c>
      <c r="E150" s="62">
        <v>520</v>
      </c>
      <c r="F150" s="62"/>
      <c r="G150" s="62">
        <v>520</v>
      </c>
      <c r="H150" s="62" t="s">
        <v>180</v>
      </c>
      <c r="I150" s="63">
        <v>-799.29</v>
      </c>
      <c r="J150" s="63"/>
      <c r="K150" s="63"/>
      <c r="L150" s="63">
        <v>-799.29</v>
      </c>
      <c r="M150" s="62"/>
      <c r="N150" s="62"/>
      <c r="O150" s="58"/>
      <c r="P150" s="58"/>
      <c r="Q150" s="58"/>
      <c r="R150" s="58"/>
      <c r="S150" s="58"/>
    </row>
    <row r="151" spans="1:19" ht="96.75" customHeight="1" x14ac:dyDescent="0.2">
      <c r="A151" s="59">
        <v>99</v>
      </c>
      <c r="B151" s="60" t="s">
        <v>179</v>
      </c>
      <c r="C151" s="60" t="s">
        <v>178</v>
      </c>
      <c r="D151" s="61">
        <v>0.28560000000000002</v>
      </c>
      <c r="E151" s="62">
        <v>535.46</v>
      </c>
      <c r="F151" s="62"/>
      <c r="G151" s="62">
        <v>535.46</v>
      </c>
      <c r="H151" s="62" t="s">
        <v>176</v>
      </c>
      <c r="I151" s="63">
        <v>880.56</v>
      </c>
      <c r="J151" s="63"/>
      <c r="K151" s="63"/>
      <c r="L151" s="63">
        <v>880.56</v>
      </c>
      <c r="M151" s="62"/>
      <c r="N151" s="62"/>
      <c r="O151" s="58"/>
      <c r="P151" s="58"/>
      <c r="Q151" s="58"/>
      <c r="R151" s="58"/>
      <c r="S151" s="58"/>
    </row>
    <row r="152" spans="1:19" ht="144" x14ac:dyDescent="0.2">
      <c r="A152" s="59">
        <v>100</v>
      </c>
      <c r="B152" s="60" t="s">
        <v>585</v>
      </c>
      <c r="C152" s="60" t="s">
        <v>584</v>
      </c>
      <c r="D152" s="61" t="s">
        <v>583</v>
      </c>
      <c r="E152" s="62" t="s">
        <v>582</v>
      </c>
      <c r="F152" s="62" t="s">
        <v>581</v>
      </c>
      <c r="G152" s="62">
        <v>117414.56</v>
      </c>
      <c r="H152" s="62" t="s">
        <v>580</v>
      </c>
      <c r="I152" s="63">
        <v>30845.08</v>
      </c>
      <c r="J152" s="63">
        <v>6353.47</v>
      </c>
      <c r="K152" s="63" t="s">
        <v>579</v>
      </c>
      <c r="L152" s="63">
        <v>23560.87</v>
      </c>
      <c r="M152" s="62" t="s">
        <v>578</v>
      </c>
      <c r="N152" s="62" t="s">
        <v>577</v>
      </c>
      <c r="O152" s="58"/>
      <c r="P152" s="58"/>
      <c r="Q152" s="58"/>
      <c r="R152" s="58"/>
      <c r="S152" s="58"/>
    </row>
    <row r="153" spans="1:19" ht="93.75" customHeight="1" x14ac:dyDescent="0.2">
      <c r="A153" s="59">
        <v>101</v>
      </c>
      <c r="B153" s="60" t="s">
        <v>576</v>
      </c>
      <c r="C153" s="60" t="s">
        <v>575</v>
      </c>
      <c r="D153" s="61" t="s">
        <v>574</v>
      </c>
      <c r="E153" s="62">
        <v>738.56</v>
      </c>
      <c r="F153" s="62"/>
      <c r="G153" s="62">
        <v>738.56</v>
      </c>
      <c r="H153" s="62" t="s">
        <v>573</v>
      </c>
      <c r="I153" s="63">
        <v>-13960.44</v>
      </c>
      <c r="J153" s="63"/>
      <c r="K153" s="63"/>
      <c r="L153" s="63">
        <v>-13960.44</v>
      </c>
      <c r="M153" s="62"/>
      <c r="N153" s="62"/>
      <c r="O153" s="58"/>
      <c r="P153" s="58"/>
      <c r="Q153" s="58"/>
      <c r="R153" s="58"/>
      <c r="S153" s="58"/>
    </row>
    <row r="154" spans="1:19" ht="95.25" customHeight="1" x14ac:dyDescent="0.2">
      <c r="A154" s="59">
        <v>102</v>
      </c>
      <c r="B154" s="60" t="s">
        <v>572</v>
      </c>
      <c r="C154" s="60" t="s">
        <v>571</v>
      </c>
      <c r="D154" s="61" t="s">
        <v>570</v>
      </c>
      <c r="E154" s="62">
        <v>676.89</v>
      </c>
      <c r="F154" s="62"/>
      <c r="G154" s="62">
        <v>676.89</v>
      </c>
      <c r="H154" s="62" t="s">
        <v>569</v>
      </c>
      <c r="I154" s="63">
        <v>14516.58</v>
      </c>
      <c r="J154" s="63"/>
      <c r="K154" s="63"/>
      <c r="L154" s="63">
        <v>14516.58</v>
      </c>
      <c r="M154" s="62"/>
      <c r="N154" s="62"/>
      <c r="O154" s="58"/>
      <c r="P154" s="58"/>
      <c r="Q154" s="58"/>
      <c r="R154" s="58"/>
      <c r="S154" s="58"/>
    </row>
    <row r="155" spans="1:19" ht="72" x14ac:dyDescent="0.2">
      <c r="A155" s="59">
        <v>103</v>
      </c>
      <c r="B155" s="60" t="s">
        <v>568</v>
      </c>
      <c r="C155" s="60" t="s">
        <v>567</v>
      </c>
      <c r="D155" s="61" t="s">
        <v>566</v>
      </c>
      <c r="E155" s="62">
        <v>5650</v>
      </c>
      <c r="F155" s="62"/>
      <c r="G155" s="62">
        <v>5650</v>
      </c>
      <c r="H155" s="62" t="s">
        <v>565</v>
      </c>
      <c r="I155" s="63">
        <v>-9104.74</v>
      </c>
      <c r="J155" s="63"/>
      <c r="K155" s="63"/>
      <c r="L155" s="63">
        <v>-9104.74</v>
      </c>
      <c r="M155" s="62"/>
      <c r="N155" s="62"/>
      <c r="O155" s="58"/>
      <c r="P155" s="58"/>
      <c r="Q155" s="58"/>
      <c r="R155" s="58"/>
      <c r="S155" s="58"/>
    </row>
    <row r="156" spans="1:19" ht="93" customHeight="1" x14ac:dyDescent="0.2">
      <c r="A156" s="59">
        <v>104</v>
      </c>
      <c r="B156" s="60" t="s">
        <v>564</v>
      </c>
      <c r="C156" s="60" t="s">
        <v>563</v>
      </c>
      <c r="D156" s="61" t="s">
        <v>562</v>
      </c>
      <c r="E156" s="62">
        <v>6780</v>
      </c>
      <c r="F156" s="62"/>
      <c r="G156" s="62">
        <v>6780</v>
      </c>
      <c r="H156" s="62" t="s">
        <v>561</v>
      </c>
      <c r="I156" s="63">
        <v>280.07</v>
      </c>
      <c r="J156" s="63"/>
      <c r="K156" s="63"/>
      <c r="L156" s="63">
        <v>280.07</v>
      </c>
      <c r="M156" s="62"/>
      <c r="N156" s="62"/>
      <c r="O156" s="58"/>
      <c r="P156" s="58"/>
      <c r="Q156" s="58"/>
      <c r="R156" s="58"/>
      <c r="S156" s="58"/>
    </row>
    <row r="157" spans="1:19" ht="87.75" customHeight="1" x14ac:dyDescent="0.2">
      <c r="A157" s="59">
        <v>105</v>
      </c>
      <c r="B157" s="60" t="s">
        <v>560</v>
      </c>
      <c r="C157" s="60" t="s">
        <v>559</v>
      </c>
      <c r="D157" s="61" t="s">
        <v>558</v>
      </c>
      <c r="E157" s="62">
        <v>7956.21</v>
      </c>
      <c r="F157" s="62"/>
      <c r="G157" s="62">
        <v>7956.21</v>
      </c>
      <c r="H157" s="62" t="s">
        <v>557</v>
      </c>
      <c r="I157" s="63">
        <v>14772.62</v>
      </c>
      <c r="J157" s="63"/>
      <c r="K157" s="63"/>
      <c r="L157" s="63">
        <v>14772.62</v>
      </c>
      <c r="M157" s="62"/>
      <c r="N157" s="62"/>
      <c r="O157" s="58"/>
      <c r="P157" s="58"/>
      <c r="Q157" s="58"/>
      <c r="R157" s="58"/>
      <c r="S157" s="58"/>
    </row>
    <row r="158" spans="1:19" ht="98.25" customHeight="1" x14ac:dyDescent="0.2">
      <c r="A158" s="59">
        <v>106</v>
      </c>
      <c r="B158" s="60" t="s">
        <v>556</v>
      </c>
      <c r="C158" s="60" t="s">
        <v>555</v>
      </c>
      <c r="D158" s="61">
        <v>1.04E-2</v>
      </c>
      <c r="E158" s="62">
        <v>2458.48</v>
      </c>
      <c r="F158" s="62"/>
      <c r="G158" s="62">
        <v>2458.48</v>
      </c>
      <c r="H158" s="62" t="s">
        <v>554</v>
      </c>
      <c r="I158" s="63">
        <v>120.97</v>
      </c>
      <c r="J158" s="63"/>
      <c r="K158" s="63"/>
      <c r="L158" s="63">
        <v>120.97</v>
      </c>
      <c r="M158" s="62"/>
      <c r="N158" s="62"/>
      <c r="O158" s="58"/>
      <c r="P158" s="58"/>
      <c r="Q158" s="58"/>
      <c r="R158" s="58"/>
      <c r="S158" s="58"/>
    </row>
    <row r="159" spans="1:19" ht="99" customHeight="1" x14ac:dyDescent="0.2">
      <c r="A159" s="59">
        <v>107</v>
      </c>
      <c r="B159" s="60" t="s">
        <v>553</v>
      </c>
      <c r="C159" s="60" t="s">
        <v>552</v>
      </c>
      <c r="D159" s="61">
        <v>0.56950000000000001</v>
      </c>
      <c r="E159" s="62">
        <v>1728.06</v>
      </c>
      <c r="F159" s="62"/>
      <c r="G159" s="62">
        <v>1728.06</v>
      </c>
      <c r="H159" s="62" t="s">
        <v>551</v>
      </c>
      <c r="I159" s="63">
        <v>4655.62</v>
      </c>
      <c r="J159" s="63"/>
      <c r="K159" s="63"/>
      <c r="L159" s="63">
        <v>4655.62</v>
      </c>
      <c r="M159" s="62"/>
      <c r="N159" s="62"/>
      <c r="O159" s="58"/>
      <c r="P159" s="58"/>
      <c r="Q159" s="58"/>
      <c r="R159" s="58"/>
      <c r="S159" s="58"/>
    </row>
    <row r="160" spans="1:19" ht="123.75" customHeight="1" x14ac:dyDescent="0.2">
      <c r="A160" s="65">
        <v>108</v>
      </c>
      <c r="B160" s="66" t="s">
        <v>550</v>
      </c>
      <c r="C160" s="66" t="s">
        <v>549</v>
      </c>
      <c r="D160" s="67" t="s">
        <v>548</v>
      </c>
      <c r="E160" s="68" t="s">
        <v>547</v>
      </c>
      <c r="F160" s="68" t="s">
        <v>546</v>
      </c>
      <c r="G160" s="68">
        <v>6800</v>
      </c>
      <c r="H160" s="68" t="s">
        <v>545</v>
      </c>
      <c r="I160" s="69">
        <v>3456.87</v>
      </c>
      <c r="J160" s="69">
        <v>1669.95</v>
      </c>
      <c r="K160" s="69" t="s">
        <v>544</v>
      </c>
      <c r="L160" s="69">
        <v>1769.72</v>
      </c>
      <c r="M160" s="68" t="s">
        <v>543</v>
      </c>
      <c r="N160" s="68" t="s">
        <v>542</v>
      </c>
      <c r="O160" s="58"/>
      <c r="P160" s="58"/>
      <c r="Q160" s="58"/>
      <c r="R160" s="58"/>
      <c r="S160" s="58"/>
    </row>
    <row r="161" spans="1:19" ht="36" x14ac:dyDescent="0.2">
      <c r="A161" s="142" t="s">
        <v>56</v>
      </c>
      <c r="B161" s="143"/>
      <c r="C161" s="143"/>
      <c r="D161" s="143"/>
      <c r="E161" s="143"/>
      <c r="F161" s="143"/>
      <c r="G161" s="143"/>
      <c r="H161" s="143"/>
      <c r="I161" s="63">
        <v>141775.32999999999</v>
      </c>
      <c r="J161" s="63">
        <v>17093.990000000002</v>
      </c>
      <c r="K161" s="63" t="s">
        <v>541</v>
      </c>
      <c r="L161" s="63">
        <v>110104.59</v>
      </c>
      <c r="M161" s="62"/>
      <c r="N161" s="62" t="s">
        <v>539</v>
      </c>
      <c r="O161" s="58"/>
      <c r="P161" s="58"/>
      <c r="Q161" s="58"/>
      <c r="R161" s="58"/>
      <c r="S161" s="58"/>
    </row>
    <row r="162" spans="1:19" ht="12.75" x14ac:dyDescent="0.2">
      <c r="A162" s="142" t="s">
        <v>52</v>
      </c>
      <c r="B162" s="143"/>
      <c r="C162" s="143"/>
      <c r="D162" s="143"/>
      <c r="E162" s="143"/>
      <c r="F162" s="143"/>
      <c r="G162" s="143"/>
      <c r="H162" s="143"/>
      <c r="I162" s="63">
        <v>20401.64</v>
      </c>
      <c r="J162" s="63"/>
      <c r="K162" s="63"/>
      <c r="L162" s="63"/>
      <c r="M162" s="62"/>
      <c r="N162" s="62"/>
      <c r="O162" s="58"/>
      <c r="P162" s="58"/>
      <c r="Q162" s="58"/>
      <c r="R162" s="58"/>
      <c r="S162" s="58"/>
    </row>
    <row r="163" spans="1:19" ht="12.75" x14ac:dyDescent="0.2">
      <c r="A163" s="142" t="s">
        <v>51</v>
      </c>
      <c r="B163" s="143"/>
      <c r="C163" s="143"/>
      <c r="D163" s="143"/>
      <c r="E163" s="143"/>
      <c r="F163" s="143"/>
      <c r="G163" s="143"/>
      <c r="H163" s="143"/>
      <c r="I163" s="63">
        <v>12285.64</v>
      </c>
      <c r="J163" s="63"/>
      <c r="K163" s="63"/>
      <c r="L163" s="63"/>
      <c r="M163" s="62"/>
      <c r="N163" s="62"/>
      <c r="O163" s="58"/>
      <c r="P163" s="58"/>
      <c r="Q163" s="58"/>
      <c r="R163" s="58"/>
      <c r="S163" s="58"/>
    </row>
    <row r="164" spans="1:19" ht="36" x14ac:dyDescent="0.2">
      <c r="A164" s="144" t="s">
        <v>540</v>
      </c>
      <c r="B164" s="145"/>
      <c r="C164" s="145"/>
      <c r="D164" s="145"/>
      <c r="E164" s="145"/>
      <c r="F164" s="145"/>
      <c r="G164" s="145"/>
      <c r="H164" s="145"/>
      <c r="I164" s="70">
        <v>174462.61</v>
      </c>
      <c r="J164" s="70"/>
      <c r="K164" s="70"/>
      <c r="L164" s="70"/>
      <c r="M164" s="71"/>
      <c r="N164" s="71" t="s">
        <v>539</v>
      </c>
      <c r="O164" s="58"/>
      <c r="P164" s="58"/>
      <c r="Q164" s="58"/>
      <c r="R164" s="58"/>
      <c r="S164" s="58"/>
    </row>
    <row r="165" spans="1:19" ht="17.850000000000001" customHeight="1" x14ac:dyDescent="0.2">
      <c r="A165" s="146" t="s">
        <v>538</v>
      </c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58"/>
      <c r="P165" s="58"/>
      <c r="Q165" s="58"/>
      <c r="R165" s="58"/>
      <c r="S165" s="58"/>
    </row>
    <row r="166" spans="1:19" ht="17.850000000000001" customHeight="1" x14ac:dyDescent="0.2">
      <c r="A166" s="148" t="s">
        <v>537</v>
      </c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58"/>
      <c r="P166" s="58"/>
      <c r="Q166" s="58"/>
      <c r="R166" s="58"/>
      <c r="S166" s="58"/>
    </row>
    <row r="167" spans="1:19" ht="137.25" customHeight="1" x14ac:dyDescent="0.2">
      <c r="A167" s="59">
        <v>109</v>
      </c>
      <c r="B167" s="60" t="s">
        <v>465</v>
      </c>
      <c r="C167" s="60" t="s">
        <v>536</v>
      </c>
      <c r="D167" s="61" t="s">
        <v>535</v>
      </c>
      <c r="E167" s="62" t="s">
        <v>463</v>
      </c>
      <c r="F167" s="62" t="s">
        <v>462</v>
      </c>
      <c r="G167" s="62">
        <v>1127.07</v>
      </c>
      <c r="H167" s="62" t="s">
        <v>461</v>
      </c>
      <c r="I167" s="63">
        <v>3285.62</v>
      </c>
      <c r="J167" s="63">
        <v>1494.66</v>
      </c>
      <c r="K167" s="63" t="s">
        <v>516</v>
      </c>
      <c r="L167" s="63">
        <v>1664.92</v>
      </c>
      <c r="M167" s="62" t="s">
        <v>459</v>
      </c>
      <c r="N167" s="62" t="s">
        <v>515</v>
      </c>
      <c r="O167" s="58"/>
      <c r="P167" s="58"/>
      <c r="Q167" s="58"/>
      <c r="R167" s="58"/>
      <c r="S167" s="58"/>
    </row>
    <row r="168" spans="1:19" ht="87.75" customHeight="1" x14ac:dyDescent="0.2">
      <c r="A168" s="59">
        <v>110</v>
      </c>
      <c r="B168" s="60" t="s">
        <v>448</v>
      </c>
      <c r="C168" s="60" t="s">
        <v>447</v>
      </c>
      <c r="D168" s="61" t="s">
        <v>534</v>
      </c>
      <c r="E168" s="62">
        <v>548.29999999999995</v>
      </c>
      <c r="F168" s="62"/>
      <c r="G168" s="62">
        <v>548.29999999999995</v>
      </c>
      <c r="H168" s="62" t="s">
        <v>445</v>
      </c>
      <c r="I168" s="63">
        <v>-1655.47</v>
      </c>
      <c r="J168" s="63"/>
      <c r="K168" s="63"/>
      <c r="L168" s="63">
        <v>-1655.47</v>
      </c>
      <c r="M168" s="62"/>
      <c r="N168" s="62"/>
      <c r="O168" s="58"/>
      <c r="P168" s="58"/>
      <c r="Q168" s="58"/>
      <c r="R168" s="58"/>
      <c r="S168" s="58"/>
    </row>
    <row r="169" spans="1:19" ht="72" x14ac:dyDescent="0.2">
      <c r="A169" s="59">
        <v>111</v>
      </c>
      <c r="B169" s="60" t="s">
        <v>444</v>
      </c>
      <c r="C169" s="60" t="s">
        <v>443</v>
      </c>
      <c r="D169" s="61">
        <v>0.52839999999999998</v>
      </c>
      <c r="E169" s="62">
        <v>519.79999999999995</v>
      </c>
      <c r="F169" s="62"/>
      <c r="G169" s="62">
        <v>519.79999999999995</v>
      </c>
      <c r="H169" s="62" t="s">
        <v>441</v>
      </c>
      <c r="I169" s="63">
        <v>1505.64</v>
      </c>
      <c r="J169" s="63"/>
      <c r="K169" s="63"/>
      <c r="L169" s="63">
        <v>1505.64</v>
      </c>
      <c r="M169" s="62"/>
      <c r="N169" s="62"/>
      <c r="O169" s="58"/>
      <c r="P169" s="58"/>
      <c r="Q169" s="58"/>
      <c r="R169" s="58"/>
      <c r="S169" s="58"/>
    </row>
    <row r="170" spans="1:19" ht="135.75" customHeight="1" x14ac:dyDescent="0.2">
      <c r="A170" s="59">
        <v>112</v>
      </c>
      <c r="B170" s="60" t="s">
        <v>533</v>
      </c>
      <c r="C170" s="60" t="s">
        <v>532</v>
      </c>
      <c r="D170" s="61">
        <v>0.25900000000000001</v>
      </c>
      <c r="E170" s="62" t="s">
        <v>531</v>
      </c>
      <c r="F170" s="62" t="s">
        <v>530</v>
      </c>
      <c r="G170" s="62">
        <v>692.62</v>
      </c>
      <c r="H170" s="62" t="s">
        <v>529</v>
      </c>
      <c r="I170" s="63">
        <v>3289.54</v>
      </c>
      <c r="J170" s="63">
        <v>1405.29</v>
      </c>
      <c r="K170" s="63" t="s">
        <v>528</v>
      </c>
      <c r="L170" s="63">
        <v>1625.01</v>
      </c>
      <c r="M170" s="62" t="s">
        <v>527</v>
      </c>
      <c r="N170" s="62" t="s">
        <v>526</v>
      </c>
      <c r="O170" s="58"/>
      <c r="P170" s="58"/>
      <c r="Q170" s="58"/>
      <c r="R170" s="58"/>
      <c r="S170" s="58"/>
    </row>
    <row r="171" spans="1:19" ht="144" x14ac:dyDescent="0.2">
      <c r="A171" s="59">
        <v>113</v>
      </c>
      <c r="B171" s="60" t="s">
        <v>525</v>
      </c>
      <c r="C171" s="60" t="s">
        <v>524</v>
      </c>
      <c r="D171" s="61">
        <v>0.25900000000000001</v>
      </c>
      <c r="E171" s="62" t="s">
        <v>523</v>
      </c>
      <c r="F171" s="62" t="s">
        <v>522</v>
      </c>
      <c r="G171" s="62">
        <v>155.91999999999999</v>
      </c>
      <c r="H171" s="62" t="s">
        <v>521</v>
      </c>
      <c r="I171" s="63">
        <v>1089.04</v>
      </c>
      <c r="J171" s="63">
        <v>474.16</v>
      </c>
      <c r="K171" s="63" t="s">
        <v>520</v>
      </c>
      <c r="L171" s="63">
        <v>478.36</v>
      </c>
      <c r="M171" s="62" t="s">
        <v>519</v>
      </c>
      <c r="N171" s="62" t="s">
        <v>518</v>
      </c>
      <c r="O171" s="58"/>
      <c r="P171" s="58"/>
      <c r="Q171" s="58"/>
      <c r="R171" s="58"/>
      <c r="S171" s="58"/>
    </row>
    <row r="172" spans="1:19" ht="132" x14ac:dyDescent="0.2">
      <c r="A172" s="59">
        <v>114</v>
      </c>
      <c r="B172" s="60" t="s">
        <v>465</v>
      </c>
      <c r="C172" s="60" t="s">
        <v>517</v>
      </c>
      <c r="D172" s="61">
        <v>0.25900000000000001</v>
      </c>
      <c r="E172" s="62" t="s">
        <v>463</v>
      </c>
      <c r="F172" s="62" t="s">
        <v>462</v>
      </c>
      <c r="G172" s="62">
        <v>1127.07</v>
      </c>
      <c r="H172" s="62" t="s">
        <v>461</v>
      </c>
      <c r="I172" s="63">
        <v>3285.62</v>
      </c>
      <c r="J172" s="63">
        <v>1494.66</v>
      </c>
      <c r="K172" s="63" t="s">
        <v>516</v>
      </c>
      <c r="L172" s="63">
        <v>1664.92</v>
      </c>
      <c r="M172" s="62" t="s">
        <v>459</v>
      </c>
      <c r="N172" s="62" t="s">
        <v>515</v>
      </c>
      <c r="O172" s="58"/>
      <c r="P172" s="58"/>
      <c r="Q172" s="58"/>
      <c r="R172" s="58"/>
      <c r="S172" s="58"/>
    </row>
    <row r="173" spans="1:19" ht="72" x14ac:dyDescent="0.2">
      <c r="A173" s="59">
        <v>115</v>
      </c>
      <c r="B173" s="60" t="s">
        <v>448</v>
      </c>
      <c r="C173" s="60" t="s">
        <v>447</v>
      </c>
      <c r="D173" s="61" t="s">
        <v>514</v>
      </c>
      <c r="E173" s="62">
        <v>548.29999999999995</v>
      </c>
      <c r="F173" s="62"/>
      <c r="G173" s="62">
        <v>548.29999999999995</v>
      </c>
      <c r="H173" s="62" t="s">
        <v>445</v>
      </c>
      <c r="I173" s="63">
        <v>-1655.47</v>
      </c>
      <c r="J173" s="63"/>
      <c r="K173" s="63"/>
      <c r="L173" s="63">
        <v>-1655.47</v>
      </c>
      <c r="M173" s="62"/>
      <c r="N173" s="62"/>
      <c r="O173" s="58"/>
      <c r="P173" s="58"/>
      <c r="Q173" s="58"/>
      <c r="R173" s="58"/>
      <c r="S173" s="58"/>
    </row>
    <row r="174" spans="1:19" ht="168" x14ac:dyDescent="0.2">
      <c r="A174" s="59">
        <v>116</v>
      </c>
      <c r="B174" s="60" t="s">
        <v>456</v>
      </c>
      <c r="C174" s="60" t="s">
        <v>513</v>
      </c>
      <c r="D174" s="61">
        <v>0.25900000000000001</v>
      </c>
      <c r="E174" s="62" t="s">
        <v>454</v>
      </c>
      <c r="F174" s="62" t="s">
        <v>453</v>
      </c>
      <c r="G174" s="62">
        <v>559.26</v>
      </c>
      <c r="H174" s="62" t="s">
        <v>452</v>
      </c>
      <c r="I174" s="63">
        <v>909.18</v>
      </c>
      <c r="J174" s="63">
        <v>37.83</v>
      </c>
      <c r="K174" s="63" t="s">
        <v>512</v>
      </c>
      <c r="L174" s="63">
        <v>827.69</v>
      </c>
      <c r="M174" s="62" t="s">
        <v>450</v>
      </c>
      <c r="N174" s="62" t="s">
        <v>511</v>
      </c>
      <c r="O174" s="58"/>
      <c r="P174" s="58"/>
      <c r="Q174" s="58"/>
      <c r="R174" s="58"/>
      <c r="S174" s="58"/>
    </row>
    <row r="175" spans="1:19" ht="72" x14ac:dyDescent="0.2">
      <c r="A175" s="59">
        <v>117</v>
      </c>
      <c r="B175" s="60" t="s">
        <v>448</v>
      </c>
      <c r="C175" s="60" t="s">
        <v>447</v>
      </c>
      <c r="D175" s="61" t="s">
        <v>510</v>
      </c>
      <c r="E175" s="62">
        <v>548.29999999999995</v>
      </c>
      <c r="F175" s="62"/>
      <c r="G175" s="62">
        <v>548.29999999999995</v>
      </c>
      <c r="H175" s="62" t="s">
        <v>445</v>
      </c>
      <c r="I175" s="63">
        <v>-827.74</v>
      </c>
      <c r="J175" s="63"/>
      <c r="K175" s="63"/>
      <c r="L175" s="63">
        <v>-827.74</v>
      </c>
      <c r="M175" s="62"/>
      <c r="N175" s="62"/>
      <c r="O175" s="58"/>
      <c r="P175" s="58"/>
      <c r="Q175" s="58"/>
      <c r="R175" s="58"/>
      <c r="S175" s="58"/>
    </row>
    <row r="176" spans="1:19" ht="72" x14ac:dyDescent="0.2">
      <c r="A176" s="59">
        <v>118</v>
      </c>
      <c r="B176" s="60" t="s">
        <v>444</v>
      </c>
      <c r="C176" s="60" t="s">
        <v>443</v>
      </c>
      <c r="D176" s="61" t="s">
        <v>509</v>
      </c>
      <c r="E176" s="62">
        <v>519.79999999999995</v>
      </c>
      <c r="F176" s="62"/>
      <c r="G176" s="62">
        <v>519.79999999999995</v>
      </c>
      <c r="H176" s="62" t="s">
        <v>441</v>
      </c>
      <c r="I176" s="63">
        <v>2258.4699999999998</v>
      </c>
      <c r="J176" s="63"/>
      <c r="K176" s="63"/>
      <c r="L176" s="63">
        <v>2258.4699999999998</v>
      </c>
      <c r="M176" s="62"/>
      <c r="N176" s="62"/>
      <c r="O176" s="58"/>
      <c r="P176" s="58"/>
      <c r="Q176" s="58"/>
      <c r="R176" s="58"/>
      <c r="S176" s="58"/>
    </row>
    <row r="177" spans="1:19" ht="17.850000000000001" customHeight="1" x14ac:dyDescent="0.2">
      <c r="A177" s="148" t="s">
        <v>508</v>
      </c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58"/>
      <c r="P177" s="58"/>
      <c r="Q177" s="58"/>
      <c r="R177" s="58"/>
      <c r="S177" s="58"/>
    </row>
    <row r="178" spans="1:19" ht="144" x14ac:dyDescent="0.2">
      <c r="A178" s="59">
        <v>119</v>
      </c>
      <c r="B178" s="60" t="s">
        <v>507</v>
      </c>
      <c r="C178" s="60" t="s">
        <v>506</v>
      </c>
      <c r="D178" s="61" t="s">
        <v>505</v>
      </c>
      <c r="E178" s="62" t="s">
        <v>504</v>
      </c>
      <c r="F178" s="62">
        <v>87.32</v>
      </c>
      <c r="G178" s="62">
        <v>898.48</v>
      </c>
      <c r="H178" s="62" t="s">
        <v>503</v>
      </c>
      <c r="I178" s="63">
        <v>3263.36</v>
      </c>
      <c r="J178" s="63">
        <v>696.96</v>
      </c>
      <c r="K178" s="63">
        <v>95.44</v>
      </c>
      <c r="L178" s="63">
        <v>2470.96</v>
      </c>
      <c r="M178" s="62">
        <v>24.38</v>
      </c>
      <c r="N178" s="62">
        <v>4.58</v>
      </c>
      <c r="O178" s="58"/>
      <c r="P178" s="58"/>
      <c r="Q178" s="58"/>
      <c r="R178" s="58"/>
      <c r="S178" s="58"/>
    </row>
    <row r="179" spans="1:19" ht="17.850000000000001" customHeight="1" x14ac:dyDescent="0.2">
      <c r="A179" s="148" t="s">
        <v>502</v>
      </c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58"/>
      <c r="P179" s="58"/>
      <c r="Q179" s="58"/>
      <c r="R179" s="58"/>
      <c r="S179" s="58"/>
    </row>
    <row r="180" spans="1:19" ht="132" x14ac:dyDescent="0.2">
      <c r="A180" s="59">
        <v>120</v>
      </c>
      <c r="B180" s="60" t="s">
        <v>465</v>
      </c>
      <c r="C180" s="60" t="s">
        <v>464</v>
      </c>
      <c r="D180" s="61" t="s">
        <v>501</v>
      </c>
      <c r="E180" s="62" t="s">
        <v>463</v>
      </c>
      <c r="F180" s="62" t="s">
        <v>462</v>
      </c>
      <c r="G180" s="62">
        <v>1127.07</v>
      </c>
      <c r="H180" s="62" t="s">
        <v>461</v>
      </c>
      <c r="I180" s="63">
        <v>22453.83</v>
      </c>
      <c r="J180" s="63">
        <v>10214.48</v>
      </c>
      <c r="K180" s="63" t="s">
        <v>460</v>
      </c>
      <c r="L180" s="63">
        <v>11378</v>
      </c>
      <c r="M180" s="62" t="s">
        <v>459</v>
      </c>
      <c r="N180" s="62" t="s">
        <v>458</v>
      </c>
      <c r="O180" s="58"/>
      <c r="P180" s="58"/>
      <c r="Q180" s="58"/>
      <c r="R180" s="58"/>
      <c r="S180" s="58"/>
    </row>
    <row r="181" spans="1:19" ht="72" x14ac:dyDescent="0.2">
      <c r="A181" s="59">
        <v>121</v>
      </c>
      <c r="B181" s="60" t="s">
        <v>448</v>
      </c>
      <c r="C181" s="60" t="s">
        <v>447</v>
      </c>
      <c r="D181" s="61" t="s">
        <v>500</v>
      </c>
      <c r="E181" s="62">
        <v>548.29999999999995</v>
      </c>
      <c r="F181" s="62"/>
      <c r="G181" s="62">
        <v>548.29999999999995</v>
      </c>
      <c r="H181" s="62" t="s">
        <v>445</v>
      </c>
      <c r="I181" s="63">
        <v>-11313.23</v>
      </c>
      <c r="J181" s="63"/>
      <c r="K181" s="63"/>
      <c r="L181" s="63">
        <v>-11313.23</v>
      </c>
      <c r="M181" s="62"/>
      <c r="N181" s="62"/>
      <c r="O181" s="58"/>
      <c r="P181" s="58"/>
      <c r="Q181" s="58"/>
      <c r="R181" s="58"/>
      <c r="S181" s="58"/>
    </row>
    <row r="182" spans="1:19" ht="180" x14ac:dyDescent="0.2">
      <c r="A182" s="59">
        <v>122</v>
      </c>
      <c r="B182" s="60" t="s">
        <v>456</v>
      </c>
      <c r="C182" s="60" t="s">
        <v>499</v>
      </c>
      <c r="D182" s="61">
        <v>1.77</v>
      </c>
      <c r="E182" s="62" t="s">
        <v>498</v>
      </c>
      <c r="F182" s="62" t="s">
        <v>497</v>
      </c>
      <c r="G182" s="62">
        <v>2237.04</v>
      </c>
      <c r="H182" s="62" t="s">
        <v>452</v>
      </c>
      <c r="I182" s="63">
        <v>24853.14</v>
      </c>
      <c r="J182" s="63">
        <v>1034.19</v>
      </c>
      <c r="K182" s="63" t="s">
        <v>496</v>
      </c>
      <c r="L182" s="63">
        <v>22625.33</v>
      </c>
      <c r="M182" s="62" t="s">
        <v>495</v>
      </c>
      <c r="N182" s="62" t="s">
        <v>494</v>
      </c>
      <c r="O182" s="58"/>
      <c r="P182" s="58"/>
      <c r="Q182" s="58"/>
      <c r="R182" s="58"/>
      <c r="S182" s="58"/>
    </row>
    <row r="183" spans="1:19" ht="72" x14ac:dyDescent="0.2">
      <c r="A183" s="59">
        <v>123</v>
      </c>
      <c r="B183" s="60" t="s">
        <v>448</v>
      </c>
      <c r="C183" s="60" t="s">
        <v>447</v>
      </c>
      <c r="D183" s="61" t="s">
        <v>493</v>
      </c>
      <c r="E183" s="62">
        <v>548.29999999999995</v>
      </c>
      <c r="F183" s="62"/>
      <c r="G183" s="62">
        <v>548.29999999999995</v>
      </c>
      <c r="H183" s="62" t="s">
        <v>445</v>
      </c>
      <c r="I183" s="63">
        <v>-22626.45</v>
      </c>
      <c r="J183" s="63"/>
      <c r="K183" s="63"/>
      <c r="L183" s="63">
        <v>-22626.45</v>
      </c>
      <c r="M183" s="62"/>
      <c r="N183" s="62"/>
      <c r="O183" s="58"/>
      <c r="P183" s="58"/>
      <c r="Q183" s="58"/>
      <c r="R183" s="58"/>
      <c r="S183" s="58"/>
    </row>
    <row r="184" spans="1:19" ht="72" x14ac:dyDescent="0.2">
      <c r="A184" s="59">
        <v>124</v>
      </c>
      <c r="B184" s="60" t="s">
        <v>444</v>
      </c>
      <c r="C184" s="60" t="s">
        <v>443</v>
      </c>
      <c r="D184" s="61" t="s">
        <v>492</v>
      </c>
      <c r="E184" s="62">
        <v>519.79999999999995</v>
      </c>
      <c r="F184" s="62"/>
      <c r="G184" s="62">
        <v>519.79999999999995</v>
      </c>
      <c r="H184" s="62" t="s">
        <v>441</v>
      </c>
      <c r="I184" s="63">
        <v>30867.98</v>
      </c>
      <c r="J184" s="63"/>
      <c r="K184" s="63"/>
      <c r="L184" s="63">
        <v>30867.98</v>
      </c>
      <c r="M184" s="62"/>
      <c r="N184" s="62"/>
      <c r="O184" s="58"/>
      <c r="P184" s="58"/>
      <c r="Q184" s="58"/>
      <c r="R184" s="58"/>
      <c r="S184" s="58"/>
    </row>
    <row r="185" spans="1:19" ht="134.25" customHeight="1" x14ac:dyDescent="0.2">
      <c r="A185" s="59">
        <v>125</v>
      </c>
      <c r="B185" s="60" t="s">
        <v>491</v>
      </c>
      <c r="C185" s="60" t="s">
        <v>490</v>
      </c>
      <c r="D185" s="61" t="s">
        <v>480</v>
      </c>
      <c r="E185" s="62" t="s">
        <v>489</v>
      </c>
      <c r="F185" s="62" t="s">
        <v>488</v>
      </c>
      <c r="G185" s="62">
        <v>1541.1</v>
      </c>
      <c r="H185" s="62" t="s">
        <v>487</v>
      </c>
      <c r="I185" s="63">
        <v>45720.23</v>
      </c>
      <c r="J185" s="63">
        <v>7142.07</v>
      </c>
      <c r="K185" s="63" t="s">
        <v>486</v>
      </c>
      <c r="L185" s="63">
        <v>37341.4</v>
      </c>
      <c r="M185" s="62" t="s">
        <v>485</v>
      </c>
      <c r="N185" s="62" t="s">
        <v>484</v>
      </c>
      <c r="O185" s="58"/>
      <c r="P185" s="58"/>
      <c r="Q185" s="58"/>
      <c r="R185" s="58"/>
      <c r="S185" s="58"/>
    </row>
    <row r="186" spans="1:19" ht="96" customHeight="1" x14ac:dyDescent="0.2">
      <c r="A186" s="59">
        <v>126</v>
      </c>
      <c r="B186" s="60" t="s">
        <v>473</v>
      </c>
      <c r="C186" s="60" t="s">
        <v>472</v>
      </c>
      <c r="D186" s="61" t="s">
        <v>483</v>
      </c>
      <c r="E186" s="62">
        <v>6.2</v>
      </c>
      <c r="F186" s="62"/>
      <c r="G186" s="62">
        <v>6.2</v>
      </c>
      <c r="H186" s="62" t="s">
        <v>470</v>
      </c>
      <c r="I186" s="63">
        <v>-6082.43</v>
      </c>
      <c r="J186" s="63"/>
      <c r="K186" s="63"/>
      <c r="L186" s="63">
        <v>-6082.43</v>
      </c>
      <c r="M186" s="62"/>
      <c r="N186" s="62"/>
      <c r="O186" s="58"/>
      <c r="P186" s="58"/>
      <c r="Q186" s="58"/>
      <c r="R186" s="58"/>
      <c r="S186" s="58"/>
    </row>
    <row r="187" spans="1:19" ht="144" x14ac:dyDescent="0.2">
      <c r="A187" s="59">
        <v>127</v>
      </c>
      <c r="B187" s="60" t="s">
        <v>482</v>
      </c>
      <c r="C187" s="60" t="s">
        <v>481</v>
      </c>
      <c r="D187" s="61" t="s">
        <v>480</v>
      </c>
      <c r="E187" s="62" t="s">
        <v>479</v>
      </c>
      <c r="F187" s="62" t="s">
        <v>478</v>
      </c>
      <c r="G187" s="62">
        <v>1346.44</v>
      </c>
      <c r="H187" s="62" t="s">
        <v>477</v>
      </c>
      <c r="I187" s="63">
        <v>33756.800000000003</v>
      </c>
      <c r="J187" s="63">
        <v>4653.99</v>
      </c>
      <c r="K187" s="63" t="s">
        <v>476</v>
      </c>
      <c r="L187" s="63">
        <v>28025.16</v>
      </c>
      <c r="M187" s="62" t="s">
        <v>475</v>
      </c>
      <c r="N187" s="62" t="s">
        <v>474</v>
      </c>
      <c r="O187" s="58"/>
      <c r="P187" s="58"/>
      <c r="Q187" s="58"/>
      <c r="R187" s="58"/>
      <c r="S187" s="58"/>
    </row>
    <row r="188" spans="1:19" ht="90.75" customHeight="1" x14ac:dyDescent="0.2">
      <c r="A188" s="59">
        <v>128</v>
      </c>
      <c r="B188" s="60" t="s">
        <v>473</v>
      </c>
      <c r="C188" s="60" t="s">
        <v>472</v>
      </c>
      <c r="D188" s="61" t="s">
        <v>471</v>
      </c>
      <c r="E188" s="62">
        <v>6.2</v>
      </c>
      <c r="F188" s="62"/>
      <c r="G188" s="62">
        <v>6.2</v>
      </c>
      <c r="H188" s="62" t="s">
        <v>470</v>
      </c>
      <c r="I188" s="63">
        <v>-6082.43</v>
      </c>
      <c r="J188" s="63"/>
      <c r="K188" s="63"/>
      <c r="L188" s="63">
        <v>-6082.43</v>
      </c>
      <c r="M188" s="62"/>
      <c r="N188" s="62"/>
      <c r="O188" s="58"/>
      <c r="P188" s="58"/>
      <c r="Q188" s="58"/>
      <c r="R188" s="58"/>
      <c r="S188" s="58"/>
    </row>
    <row r="189" spans="1:19" ht="96" customHeight="1" x14ac:dyDescent="0.2">
      <c r="A189" s="59">
        <v>129</v>
      </c>
      <c r="B189" s="60" t="s">
        <v>469</v>
      </c>
      <c r="C189" s="60" t="s">
        <v>468</v>
      </c>
      <c r="D189" s="61" t="s">
        <v>467</v>
      </c>
      <c r="E189" s="62">
        <v>11.01</v>
      </c>
      <c r="F189" s="62"/>
      <c r="G189" s="62">
        <v>11.01</v>
      </c>
      <c r="H189" s="62" t="s">
        <v>466</v>
      </c>
      <c r="I189" s="63">
        <v>23317.27</v>
      </c>
      <c r="J189" s="63"/>
      <c r="K189" s="63"/>
      <c r="L189" s="63">
        <v>23317.27</v>
      </c>
      <c r="M189" s="62"/>
      <c r="N189" s="62"/>
      <c r="O189" s="58"/>
      <c r="P189" s="58"/>
      <c r="Q189" s="58"/>
      <c r="R189" s="58"/>
      <c r="S189" s="58"/>
    </row>
    <row r="190" spans="1:19" ht="141.75" customHeight="1" x14ac:dyDescent="0.2">
      <c r="A190" s="59">
        <v>130</v>
      </c>
      <c r="B190" s="60" t="s">
        <v>465</v>
      </c>
      <c r="C190" s="60" t="s">
        <v>464</v>
      </c>
      <c r="D190" s="61">
        <v>1.77</v>
      </c>
      <c r="E190" s="62" t="s">
        <v>463</v>
      </c>
      <c r="F190" s="62" t="s">
        <v>462</v>
      </c>
      <c r="G190" s="62">
        <v>1127.07</v>
      </c>
      <c r="H190" s="62" t="s">
        <v>461</v>
      </c>
      <c r="I190" s="63">
        <v>22453.83</v>
      </c>
      <c r="J190" s="63">
        <v>10214.48</v>
      </c>
      <c r="K190" s="63" t="s">
        <v>460</v>
      </c>
      <c r="L190" s="63">
        <v>11378</v>
      </c>
      <c r="M190" s="62" t="s">
        <v>459</v>
      </c>
      <c r="N190" s="62" t="s">
        <v>458</v>
      </c>
      <c r="O190" s="58"/>
      <c r="P190" s="58"/>
      <c r="Q190" s="58"/>
      <c r="R190" s="58"/>
      <c r="S190" s="58"/>
    </row>
    <row r="191" spans="1:19" ht="84" customHeight="1" x14ac:dyDescent="0.2">
      <c r="A191" s="59">
        <v>131</v>
      </c>
      <c r="B191" s="60" t="s">
        <v>448</v>
      </c>
      <c r="C191" s="60" t="s">
        <v>447</v>
      </c>
      <c r="D191" s="61" t="s">
        <v>457</v>
      </c>
      <c r="E191" s="62">
        <v>548.29999999999995</v>
      </c>
      <c r="F191" s="62"/>
      <c r="G191" s="62">
        <v>548.29999999999995</v>
      </c>
      <c r="H191" s="62" t="s">
        <v>445</v>
      </c>
      <c r="I191" s="63">
        <v>-11313.23</v>
      </c>
      <c r="J191" s="63"/>
      <c r="K191" s="63"/>
      <c r="L191" s="63">
        <v>-11313.23</v>
      </c>
      <c r="M191" s="62"/>
      <c r="N191" s="62"/>
      <c r="O191" s="58"/>
      <c r="P191" s="58"/>
      <c r="Q191" s="58"/>
      <c r="R191" s="58"/>
      <c r="S191" s="58"/>
    </row>
    <row r="192" spans="1:19" ht="168" x14ac:dyDescent="0.2">
      <c r="A192" s="59">
        <v>132</v>
      </c>
      <c r="B192" s="60" t="s">
        <v>456</v>
      </c>
      <c r="C192" s="60" t="s">
        <v>455</v>
      </c>
      <c r="D192" s="61">
        <v>1.77</v>
      </c>
      <c r="E192" s="62" t="s">
        <v>454</v>
      </c>
      <c r="F192" s="62" t="s">
        <v>453</v>
      </c>
      <c r="G192" s="62">
        <v>559.26</v>
      </c>
      <c r="H192" s="62" t="s">
        <v>452</v>
      </c>
      <c r="I192" s="63">
        <v>6213.28</v>
      </c>
      <c r="J192" s="63">
        <v>258.54000000000002</v>
      </c>
      <c r="K192" s="63" t="s">
        <v>451</v>
      </c>
      <c r="L192" s="63">
        <v>5656.34</v>
      </c>
      <c r="M192" s="62" t="s">
        <v>450</v>
      </c>
      <c r="N192" s="62" t="s">
        <v>449</v>
      </c>
      <c r="O192" s="58"/>
      <c r="P192" s="58"/>
      <c r="Q192" s="58"/>
      <c r="R192" s="58"/>
      <c r="S192" s="58"/>
    </row>
    <row r="193" spans="1:19" ht="87" customHeight="1" x14ac:dyDescent="0.2">
      <c r="A193" s="59">
        <v>133</v>
      </c>
      <c r="B193" s="60" t="s">
        <v>448</v>
      </c>
      <c r="C193" s="60" t="s">
        <v>447</v>
      </c>
      <c r="D193" s="61" t="s">
        <v>446</v>
      </c>
      <c r="E193" s="62">
        <v>548.29999999999995</v>
      </c>
      <c r="F193" s="62"/>
      <c r="G193" s="62">
        <v>548.29999999999995</v>
      </c>
      <c r="H193" s="62" t="s">
        <v>445</v>
      </c>
      <c r="I193" s="63">
        <v>-5655.05</v>
      </c>
      <c r="J193" s="63"/>
      <c r="K193" s="63"/>
      <c r="L193" s="63">
        <v>-5655.05</v>
      </c>
      <c r="M193" s="62"/>
      <c r="N193" s="62"/>
      <c r="O193" s="58"/>
      <c r="P193" s="58"/>
      <c r="Q193" s="58"/>
      <c r="R193" s="58"/>
      <c r="S193" s="58"/>
    </row>
    <row r="194" spans="1:19" ht="87" customHeight="1" x14ac:dyDescent="0.2">
      <c r="A194" s="65">
        <v>134</v>
      </c>
      <c r="B194" s="66" t="s">
        <v>444</v>
      </c>
      <c r="C194" s="66" t="s">
        <v>443</v>
      </c>
      <c r="D194" s="67" t="s">
        <v>442</v>
      </c>
      <c r="E194" s="68">
        <v>519.79999999999995</v>
      </c>
      <c r="F194" s="68"/>
      <c r="G194" s="68">
        <v>519.79999999999995</v>
      </c>
      <c r="H194" s="68" t="s">
        <v>441</v>
      </c>
      <c r="I194" s="69">
        <v>15432.57</v>
      </c>
      <c r="J194" s="69"/>
      <c r="K194" s="69"/>
      <c r="L194" s="69">
        <v>15432.57</v>
      </c>
      <c r="M194" s="68"/>
      <c r="N194" s="68"/>
      <c r="O194" s="58"/>
      <c r="P194" s="58"/>
      <c r="Q194" s="58"/>
      <c r="R194" s="58"/>
      <c r="S194" s="58"/>
    </row>
    <row r="195" spans="1:19" ht="36" x14ac:dyDescent="0.2">
      <c r="A195" s="142" t="s">
        <v>56</v>
      </c>
      <c r="B195" s="143"/>
      <c r="C195" s="143"/>
      <c r="D195" s="143"/>
      <c r="E195" s="143"/>
      <c r="F195" s="143"/>
      <c r="G195" s="143"/>
      <c r="H195" s="143"/>
      <c r="I195" s="63">
        <v>176743.9</v>
      </c>
      <c r="J195" s="63">
        <v>39121.31</v>
      </c>
      <c r="K195" s="63" t="s">
        <v>440</v>
      </c>
      <c r="L195" s="63">
        <v>131306.51999999999</v>
      </c>
      <c r="M195" s="62"/>
      <c r="N195" s="62" t="s">
        <v>438</v>
      </c>
      <c r="O195" s="58"/>
      <c r="P195" s="58"/>
      <c r="Q195" s="58"/>
      <c r="R195" s="58"/>
      <c r="S195" s="58"/>
    </row>
    <row r="196" spans="1:19" ht="12.75" x14ac:dyDescent="0.2">
      <c r="A196" s="142" t="s">
        <v>52</v>
      </c>
      <c r="B196" s="143"/>
      <c r="C196" s="143"/>
      <c r="D196" s="143"/>
      <c r="E196" s="143"/>
      <c r="F196" s="143"/>
      <c r="G196" s="143"/>
      <c r="H196" s="143"/>
      <c r="I196" s="63">
        <v>43205.98</v>
      </c>
      <c r="J196" s="63"/>
      <c r="K196" s="63"/>
      <c r="L196" s="63"/>
      <c r="M196" s="62"/>
      <c r="N196" s="62"/>
      <c r="O196" s="58"/>
      <c r="P196" s="58"/>
      <c r="Q196" s="58"/>
      <c r="R196" s="58"/>
      <c r="S196" s="58"/>
    </row>
    <row r="197" spans="1:19" ht="12.75" x14ac:dyDescent="0.2">
      <c r="A197" s="142" t="s">
        <v>51</v>
      </c>
      <c r="B197" s="143"/>
      <c r="C197" s="143"/>
      <c r="D197" s="143"/>
      <c r="E197" s="143"/>
      <c r="F197" s="143"/>
      <c r="G197" s="143"/>
      <c r="H197" s="143"/>
      <c r="I197" s="63">
        <v>23967.68</v>
      </c>
      <c r="J197" s="63"/>
      <c r="K197" s="63"/>
      <c r="L197" s="63"/>
      <c r="M197" s="62"/>
      <c r="N197" s="62"/>
      <c r="O197" s="58"/>
      <c r="P197" s="58"/>
      <c r="Q197" s="58"/>
      <c r="R197" s="58"/>
      <c r="S197" s="58"/>
    </row>
    <row r="198" spans="1:19" ht="36" x14ac:dyDescent="0.2">
      <c r="A198" s="144" t="s">
        <v>439</v>
      </c>
      <c r="B198" s="145"/>
      <c r="C198" s="145"/>
      <c r="D198" s="145"/>
      <c r="E198" s="145"/>
      <c r="F198" s="145"/>
      <c r="G198" s="145"/>
      <c r="H198" s="145"/>
      <c r="I198" s="70">
        <v>243917.56</v>
      </c>
      <c r="J198" s="70"/>
      <c r="K198" s="70"/>
      <c r="L198" s="70"/>
      <c r="M198" s="71"/>
      <c r="N198" s="71" t="s">
        <v>438</v>
      </c>
      <c r="O198" s="58"/>
      <c r="P198" s="58"/>
      <c r="Q198" s="58"/>
      <c r="R198" s="58"/>
      <c r="S198" s="58"/>
    </row>
    <row r="199" spans="1:19" ht="36" x14ac:dyDescent="0.2">
      <c r="A199" s="156" t="s">
        <v>54</v>
      </c>
      <c r="B199" s="110"/>
      <c r="C199" s="110"/>
      <c r="D199" s="110"/>
      <c r="E199" s="110"/>
      <c r="F199" s="110"/>
      <c r="G199" s="110"/>
      <c r="H199" s="110"/>
      <c r="I199" s="72">
        <v>1140723.94</v>
      </c>
      <c r="J199" s="72">
        <v>123594.63</v>
      </c>
      <c r="K199" s="72" t="s">
        <v>437</v>
      </c>
      <c r="L199" s="72">
        <v>904474.84</v>
      </c>
      <c r="M199" s="73"/>
      <c r="N199" s="73" t="s">
        <v>421</v>
      </c>
      <c r="O199" s="58"/>
      <c r="P199" s="58"/>
      <c r="Q199" s="58"/>
      <c r="R199" s="58"/>
      <c r="S199" s="58"/>
    </row>
    <row r="200" spans="1:19" ht="12.75" x14ac:dyDescent="0.2">
      <c r="A200" s="156" t="s">
        <v>52</v>
      </c>
      <c r="B200" s="110"/>
      <c r="C200" s="110"/>
      <c r="D200" s="110"/>
      <c r="E200" s="110"/>
      <c r="F200" s="110"/>
      <c r="G200" s="110"/>
      <c r="H200" s="110"/>
      <c r="I200" s="72">
        <v>153063.16</v>
      </c>
      <c r="J200" s="72"/>
      <c r="K200" s="72"/>
      <c r="L200" s="72"/>
      <c r="M200" s="73"/>
      <c r="N200" s="73"/>
      <c r="O200" s="58"/>
      <c r="P200" s="58"/>
      <c r="Q200" s="58"/>
      <c r="R200" s="58"/>
      <c r="S200" s="58"/>
    </row>
    <row r="201" spans="1:19" ht="12.75" x14ac:dyDescent="0.2">
      <c r="A201" s="156" t="s">
        <v>51</v>
      </c>
      <c r="B201" s="110"/>
      <c r="C201" s="110"/>
      <c r="D201" s="110"/>
      <c r="E201" s="110"/>
      <c r="F201" s="110"/>
      <c r="G201" s="110"/>
      <c r="H201" s="110"/>
      <c r="I201" s="72">
        <v>91963.46</v>
      </c>
      <c r="J201" s="72"/>
      <c r="K201" s="72"/>
      <c r="L201" s="72"/>
      <c r="M201" s="73"/>
      <c r="N201" s="73"/>
      <c r="O201" s="58"/>
      <c r="P201" s="58"/>
      <c r="Q201" s="58"/>
      <c r="R201" s="58"/>
      <c r="S201" s="58"/>
    </row>
    <row r="202" spans="1:19" ht="12.75" x14ac:dyDescent="0.2">
      <c r="A202" s="157" t="s">
        <v>50</v>
      </c>
      <c r="B202" s="109"/>
      <c r="C202" s="109"/>
      <c r="D202" s="109"/>
      <c r="E202" s="109"/>
      <c r="F202" s="109"/>
      <c r="G202" s="109"/>
      <c r="H202" s="109"/>
      <c r="I202" s="74"/>
      <c r="J202" s="74"/>
      <c r="K202" s="74"/>
      <c r="L202" s="74"/>
      <c r="M202" s="75"/>
      <c r="N202" s="75"/>
      <c r="O202" s="58"/>
      <c r="P202" s="58"/>
      <c r="Q202" s="58"/>
      <c r="R202" s="58"/>
      <c r="S202" s="58"/>
    </row>
    <row r="203" spans="1:19" ht="36" x14ac:dyDescent="0.2">
      <c r="A203" s="156" t="s">
        <v>33</v>
      </c>
      <c r="B203" s="110"/>
      <c r="C203" s="110"/>
      <c r="D203" s="110"/>
      <c r="E203" s="110"/>
      <c r="F203" s="110"/>
      <c r="G203" s="110"/>
      <c r="H203" s="110"/>
      <c r="I203" s="72">
        <v>295238</v>
      </c>
      <c r="J203" s="72"/>
      <c r="K203" s="72"/>
      <c r="L203" s="72"/>
      <c r="M203" s="73"/>
      <c r="N203" s="73" t="s">
        <v>436</v>
      </c>
      <c r="O203" s="58"/>
      <c r="P203" s="58"/>
      <c r="Q203" s="58"/>
      <c r="R203" s="58"/>
      <c r="S203" s="58"/>
    </row>
    <row r="204" spans="1:19" ht="36" x14ac:dyDescent="0.2">
      <c r="A204" s="156" t="s">
        <v>39</v>
      </c>
      <c r="B204" s="110"/>
      <c r="C204" s="110"/>
      <c r="D204" s="110"/>
      <c r="E204" s="110"/>
      <c r="F204" s="110"/>
      <c r="G204" s="110"/>
      <c r="H204" s="110"/>
      <c r="I204" s="72">
        <v>42658.67</v>
      </c>
      <c r="J204" s="72"/>
      <c r="K204" s="72"/>
      <c r="L204" s="72"/>
      <c r="M204" s="73"/>
      <c r="N204" s="73" t="s">
        <v>435</v>
      </c>
      <c r="O204" s="58"/>
      <c r="P204" s="58"/>
      <c r="Q204" s="58"/>
      <c r="R204" s="58"/>
      <c r="S204" s="58"/>
    </row>
    <row r="205" spans="1:19" ht="12.75" x14ac:dyDescent="0.2">
      <c r="A205" s="156" t="s">
        <v>45</v>
      </c>
      <c r="B205" s="110"/>
      <c r="C205" s="110"/>
      <c r="D205" s="110"/>
      <c r="E205" s="110"/>
      <c r="F205" s="110"/>
      <c r="G205" s="110"/>
      <c r="H205" s="110"/>
      <c r="I205" s="72">
        <v>2019.42</v>
      </c>
      <c r="J205" s="72"/>
      <c r="K205" s="72"/>
      <c r="L205" s="72"/>
      <c r="M205" s="73"/>
      <c r="N205" s="73"/>
      <c r="O205" s="58"/>
      <c r="P205" s="58"/>
      <c r="Q205" s="58"/>
      <c r="R205" s="58"/>
      <c r="S205" s="58"/>
    </row>
    <row r="206" spans="1:19" ht="12.75" x14ac:dyDescent="0.2">
      <c r="A206" s="156" t="s">
        <v>44</v>
      </c>
      <c r="B206" s="110"/>
      <c r="C206" s="110"/>
      <c r="D206" s="110"/>
      <c r="E206" s="110"/>
      <c r="F206" s="110"/>
      <c r="G206" s="110"/>
      <c r="H206" s="110"/>
      <c r="I206" s="72">
        <v>7993.46</v>
      </c>
      <c r="J206" s="72"/>
      <c r="K206" s="72"/>
      <c r="L206" s="72"/>
      <c r="M206" s="73"/>
      <c r="N206" s="73"/>
      <c r="O206" s="58"/>
      <c r="P206" s="58"/>
      <c r="Q206" s="58"/>
      <c r="R206" s="58"/>
      <c r="S206" s="58"/>
    </row>
    <row r="207" spans="1:19" ht="36" x14ac:dyDescent="0.2">
      <c r="A207" s="156" t="s">
        <v>434</v>
      </c>
      <c r="B207" s="110"/>
      <c r="C207" s="110"/>
      <c r="D207" s="110"/>
      <c r="E207" s="110"/>
      <c r="F207" s="110"/>
      <c r="G207" s="110"/>
      <c r="H207" s="110"/>
      <c r="I207" s="72">
        <v>20018.88</v>
      </c>
      <c r="J207" s="72"/>
      <c r="K207" s="72"/>
      <c r="L207" s="72"/>
      <c r="M207" s="73"/>
      <c r="N207" s="73" t="s">
        <v>433</v>
      </c>
      <c r="O207" s="58"/>
      <c r="P207" s="58"/>
      <c r="Q207" s="58"/>
      <c r="R207" s="58"/>
      <c r="S207" s="58"/>
    </row>
    <row r="208" spans="1:19" ht="12.75" x14ac:dyDescent="0.2">
      <c r="A208" s="156" t="s">
        <v>432</v>
      </c>
      <c r="B208" s="110"/>
      <c r="C208" s="110"/>
      <c r="D208" s="110"/>
      <c r="E208" s="110"/>
      <c r="F208" s="110"/>
      <c r="G208" s="110"/>
      <c r="H208" s="110"/>
      <c r="I208" s="72">
        <v>43863.6</v>
      </c>
      <c r="J208" s="72"/>
      <c r="K208" s="72"/>
      <c r="L208" s="72"/>
      <c r="M208" s="73"/>
      <c r="N208" s="73">
        <v>19.28</v>
      </c>
      <c r="O208" s="58"/>
      <c r="P208" s="58"/>
      <c r="Q208" s="58"/>
      <c r="R208" s="58"/>
      <c r="S208" s="58"/>
    </row>
    <row r="209" spans="1:19" ht="36" x14ac:dyDescent="0.2">
      <c r="A209" s="156" t="s">
        <v>35</v>
      </c>
      <c r="B209" s="110"/>
      <c r="C209" s="110"/>
      <c r="D209" s="110"/>
      <c r="E209" s="110"/>
      <c r="F209" s="110"/>
      <c r="G209" s="110"/>
      <c r="H209" s="110"/>
      <c r="I209" s="72">
        <v>162200.9</v>
      </c>
      <c r="J209" s="72"/>
      <c r="K209" s="72"/>
      <c r="L209" s="72"/>
      <c r="M209" s="73"/>
      <c r="N209" s="73" t="s">
        <v>431</v>
      </c>
      <c r="O209" s="58"/>
      <c r="P209" s="58"/>
      <c r="Q209" s="58"/>
      <c r="R209" s="58"/>
      <c r="S209" s="58"/>
    </row>
    <row r="210" spans="1:19" ht="12.75" x14ac:dyDescent="0.2">
      <c r="A210" s="156" t="s">
        <v>40</v>
      </c>
      <c r="B210" s="110"/>
      <c r="C210" s="110"/>
      <c r="D210" s="110"/>
      <c r="E210" s="110"/>
      <c r="F210" s="110"/>
      <c r="G210" s="110"/>
      <c r="H210" s="110"/>
      <c r="I210" s="72">
        <v>557931.92000000004</v>
      </c>
      <c r="J210" s="72"/>
      <c r="K210" s="72"/>
      <c r="L210" s="72"/>
      <c r="M210" s="73"/>
      <c r="N210" s="73"/>
      <c r="O210" s="58"/>
      <c r="P210" s="58"/>
      <c r="Q210" s="58"/>
      <c r="R210" s="58"/>
      <c r="S210" s="58"/>
    </row>
    <row r="211" spans="1:19" ht="36" x14ac:dyDescent="0.2">
      <c r="A211" s="156" t="s">
        <v>37</v>
      </c>
      <c r="B211" s="110"/>
      <c r="C211" s="110"/>
      <c r="D211" s="110"/>
      <c r="E211" s="110"/>
      <c r="F211" s="110"/>
      <c r="G211" s="110"/>
      <c r="H211" s="110"/>
      <c r="I211" s="72">
        <v>11467.24</v>
      </c>
      <c r="J211" s="72"/>
      <c r="K211" s="72"/>
      <c r="L211" s="72"/>
      <c r="M211" s="73"/>
      <c r="N211" s="73" t="s">
        <v>430</v>
      </c>
      <c r="O211" s="58"/>
      <c r="P211" s="58"/>
      <c r="Q211" s="58"/>
      <c r="R211" s="58"/>
      <c r="S211" s="58"/>
    </row>
    <row r="212" spans="1:19" ht="36" x14ac:dyDescent="0.2">
      <c r="A212" s="156" t="s">
        <v>429</v>
      </c>
      <c r="B212" s="110"/>
      <c r="C212" s="110"/>
      <c r="D212" s="110"/>
      <c r="E212" s="110"/>
      <c r="F212" s="110"/>
      <c r="G212" s="110"/>
      <c r="H212" s="110"/>
      <c r="I212" s="72">
        <v>98555.27</v>
      </c>
      <c r="J212" s="72"/>
      <c r="K212" s="72"/>
      <c r="L212" s="72"/>
      <c r="M212" s="73"/>
      <c r="N212" s="73" t="s">
        <v>428</v>
      </c>
      <c r="O212" s="58"/>
      <c r="P212" s="58"/>
      <c r="Q212" s="58"/>
      <c r="R212" s="58"/>
      <c r="S212" s="58"/>
    </row>
    <row r="213" spans="1:19" ht="36" x14ac:dyDescent="0.2">
      <c r="A213" s="156" t="s">
        <v>427</v>
      </c>
      <c r="B213" s="110"/>
      <c r="C213" s="110"/>
      <c r="D213" s="110"/>
      <c r="E213" s="110"/>
      <c r="F213" s="110"/>
      <c r="G213" s="110"/>
      <c r="H213" s="110"/>
      <c r="I213" s="72">
        <v>2993.48</v>
      </c>
      <c r="J213" s="72"/>
      <c r="K213" s="72"/>
      <c r="L213" s="72"/>
      <c r="M213" s="73"/>
      <c r="N213" s="73" t="s">
        <v>426</v>
      </c>
      <c r="O213" s="58"/>
      <c r="P213" s="58"/>
      <c r="Q213" s="58"/>
      <c r="R213" s="58"/>
      <c r="S213" s="58"/>
    </row>
    <row r="214" spans="1:19" ht="12.75" x14ac:dyDescent="0.2">
      <c r="A214" s="156" t="s">
        <v>425</v>
      </c>
      <c r="B214" s="110"/>
      <c r="C214" s="110"/>
      <c r="D214" s="110"/>
      <c r="E214" s="110"/>
      <c r="F214" s="110"/>
      <c r="G214" s="110"/>
      <c r="H214" s="110"/>
      <c r="I214" s="72">
        <v>621.96</v>
      </c>
      <c r="J214" s="72"/>
      <c r="K214" s="72"/>
      <c r="L214" s="72"/>
      <c r="M214" s="73"/>
      <c r="N214" s="73">
        <v>0.55000000000000004</v>
      </c>
      <c r="O214" s="58"/>
      <c r="P214" s="58"/>
      <c r="Q214" s="58"/>
      <c r="R214" s="58"/>
      <c r="S214" s="58"/>
    </row>
    <row r="215" spans="1:19" ht="12.75" x14ac:dyDescent="0.2">
      <c r="A215" s="156" t="s">
        <v>424</v>
      </c>
      <c r="B215" s="110"/>
      <c r="C215" s="110"/>
      <c r="D215" s="110"/>
      <c r="E215" s="110"/>
      <c r="F215" s="110"/>
      <c r="G215" s="110"/>
      <c r="H215" s="110"/>
      <c r="I215" s="72">
        <v>4807.72</v>
      </c>
      <c r="J215" s="72"/>
      <c r="K215" s="72"/>
      <c r="L215" s="72"/>
      <c r="M215" s="73"/>
      <c r="N215" s="73"/>
      <c r="O215" s="58"/>
      <c r="P215" s="58"/>
      <c r="Q215" s="58"/>
      <c r="R215" s="58"/>
      <c r="S215" s="58"/>
    </row>
    <row r="216" spans="1:19" ht="36" x14ac:dyDescent="0.2">
      <c r="A216" s="156" t="s">
        <v>423</v>
      </c>
      <c r="B216" s="110"/>
      <c r="C216" s="110"/>
      <c r="D216" s="110"/>
      <c r="E216" s="110"/>
      <c r="F216" s="110"/>
      <c r="G216" s="110"/>
      <c r="H216" s="110"/>
      <c r="I216" s="72">
        <v>135380.04</v>
      </c>
      <c r="J216" s="72"/>
      <c r="K216" s="72"/>
      <c r="L216" s="72"/>
      <c r="M216" s="73"/>
      <c r="N216" s="73" t="s">
        <v>422</v>
      </c>
      <c r="O216" s="58"/>
      <c r="P216" s="58"/>
      <c r="Q216" s="58"/>
      <c r="R216" s="58"/>
      <c r="S216" s="58"/>
    </row>
    <row r="217" spans="1:19" s="97" customFormat="1" ht="36" x14ac:dyDescent="0.2">
      <c r="A217" s="158" t="s">
        <v>31</v>
      </c>
      <c r="B217" s="159"/>
      <c r="C217" s="159"/>
      <c r="D217" s="159"/>
      <c r="E217" s="159"/>
      <c r="F217" s="159"/>
      <c r="G217" s="159"/>
      <c r="H217" s="159"/>
      <c r="I217" s="89">
        <v>1385750.56</v>
      </c>
      <c r="J217" s="89"/>
      <c r="K217" s="89"/>
      <c r="L217" s="89"/>
      <c r="M217" s="90"/>
      <c r="N217" s="90" t="s">
        <v>421</v>
      </c>
      <c r="O217" s="96"/>
      <c r="P217" s="96"/>
      <c r="Q217" s="96"/>
      <c r="R217" s="96"/>
      <c r="S217" s="96"/>
    </row>
    <row r="218" spans="1:19" ht="12.75" x14ac:dyDescent="0.2">
      <c r="A218" s="156" t="s">
        <v>30</v>
      </c>
      <c r="B218" s="110"/>
      <c r="C218" s="110"/>
      <c r="D218" s="110"/>
      <c r="E218" s="110"/>
      <c r="F218" s="110"/>
      <c r="G218" s="110"/>
      <c r="H218" s="110"/>
      <c r="I218" s="72"/>
      <c r="J218" s="72"/>
      <c r="K218" s="72"/>
      <c r="L218" s="72"/>
      <c r="M218" s="73"/>
      <c r="N218" s="73"/>
      <c r="O218" s="58"/>
      <c r="P218" s="58"/>
      <c r="Q218" s="58"/>
      <c r="R218" s="58"/>
      <c r="S218" s="58"/>
    </row>
    <row r="219" spans="1:19" ht="12.75" x14ac:dyDescent="0.2">
      <c r="A219" s="156" t="s">
        <v>29</v>
      </c>
      <c r="B219" s="110"/>
      <c r="C219" s="110"/>
      <c r="D219" s="110"/>
      <c r="E219" s="110"/>
      <c r="F219" s="110"/>
      <c r="G219" s="110"/>
      <c r="H219" s="110"/>
      <c r="I219" s="72">
        <v>904474.84</v>
      </c>
      <c r="J219" s="72"/>
      <c r="K219" s="72"/>
      <c r="L219" s="72"/>
      <c r="M219" s="73"/>
      <c r="N219" s="73"/>
      <c r="O219" s="58"/>
      <c r="P219" s="58"/>
      <c r="Q219" s="58"/>
      <c r="R219" s="58"/>
      <c r="S219" s="58"/>
    </row>
    <row r="220" spans="1:19" ht="12.75" x14ac:dyDescent="0.2">
      <c r="A220" s="156" t="s">
        <v>28</v>
      </c>
      <c r="B220" s="110"/>
      <c r="C220" s="110"/>
      <c r="D220" s="110"/>
      <c r="E220" s="110"/>
      <c r="F220" s="110"/>
      <c r="G220" s="110"/>
      <c r="H220" s="110"/>
      <c r="I220" s="72">
        <v>112654.47</v>
      </c>
      <c r="J220" s="72"/>
      <c r="K220" s="72"/>
      <c r="L220" s="72"/>
      <c r="M220" s="73"/>
      <c r="N220" s="73"/>
      <c r="O220" s="58"/>
      <c r="P220" s="58"/>
      <c r="Q220" s="58"/>
      <c r="R220" s="58"/>
      <c r="S220" s="58"/>
    </row>
    <row r="221" spans="1:19" ht="12.75" x14ac:dyDescent="0.2">
      <c r="A221" s="156" t="s">
        <v>27</v>
      </c>
      <c r="B221" s="110"/>
      <c r="C221" s="110"/>
      <c r="D221" s="110"/>
      <c r="E221" s="110"/>
      <c r="F221" s="110"/>
      <c r="G221" s="110"/>
      <c r="H221" s="110"/>
      <c r="I221" s="72">
        <v>148393.94</v>
      </c>
      <c r="J221" s="72"/>
      <c r="K221" s="72"/>
      <c r="L221" s="72"/>
      <c r="M221" s="73"/>
      <c r="N221" s="73"/>
      <c r="O221" s="58"/>
      <c r="P221" s="58"/>
      <c r="Q221" s="58"/>
      <c r="R221" s="58"/>
      <c r="S221" s="58"/>
    </row>
    <row r="222" spans="1:19" ht="12.75" x14ac:dyDescent="0.2">
      <c r="A222" s="156" t="s">
        <v>26</v>
      </c>
      <c r="B222" s="110"/>
      <c r="C222" s="110"/>
      <c r="D222" s="110"/>
      <c r="E222" s="110"/>
      <c r="F222" s="110"/>
      <c r="G222" s="110"/>
      <c r="H222" s="110"/>
      <c r="I222" s="72">
        <v>153063.16</v>
      </c>
      <c r="J222" s="72"/>
      <c r="K222" s="72"/>
      <c r="L222" s="72"/>
      <c r="M222" s="73"/>
      <c r="N222" s="73"/>
      <c r="O222" s="58"/>
      <c r="P222" s="58"/>
      <c r="Q222" s="58"/>
      <c r="R222" s="58"/>
      <c r="S222" s="58"/>
    </row>
    <row r="223" spans="1:19" ht="12.75" x14ac:dyDescent="0.2">
      <c r="A223" s="156" t="s">
        <v>25</v>
      </c>
      <c r="B223" s="110"/>
      <c r="C223" s="110"/>
      <c r="D223" s="110"/>
      <c r="E223" s="110"/>
      <c r="F223" s="110"/>
      <c r="G223" s="110"/>
      <c r="H223" s="110"/>
      <c r="I223" s="72">
        <v>91963.46</v>
      </c>
      <c r="J223" s="72"/>
      <c r="K223" s="72"/>
      <c r="L223" s="72"/>
      <c r="M223" s="73"/>
      <c r="N223" s="73"/>
      <c r="O223" s="58"/>
      <c r="P223" s="58"/>
      <c r="Q223" s="58"/>
      <c r="R223" s="58"/>
      <c r="S223" s="58"/>
    </row>
    <row r="224" spans="1:19" ht="12.75" x14ac:dyDescent="0.2">
      <c r="A224" s="156" t="s">
        <v>24</v>
      </c>
      <c r="B224" s="110"/>
      <c r="C224" s="110"/>
      <c r="D224" s="110"/>
      <c r="E224" s="110"/>
      <c r="F224" s="110"/>
      <c r="G224" s="110"/>
      <c r="H224" s="110"/>
      <c r="I224" s="72">
        <v>249435.1</v>
      </c>
      <c r="J224" s="72"/>
      <c r="K224" s="72"/>
      <c r="L224" s="72"/>
      <c r="M224" s="73"/>
      <c r="N224" s="73"/>
      <c r="O224" s="58"/>
      <c r="P224" s="58"/>
      <c r="Q224" s="58"/>
      <c r="R224" s="58"/>
      <c r="S224" s="58"/>
    </row>
    <row r="225" spans="1:19" ht="36" x14ac:dyDescent="0.2">
      <c r="A225" s="157" t="s">
        <v>23</v>
      </c>
      <c r="B225" s="109"/>
      <c r="C225" s="109"/>
      <c r="D225" s="109"/>
      <c r="E225" s="109"/>
      <c r="F225" s="109"/>
      <c r="G225" s="109"/>
      <c r="H225" s="109"/>
      <c r="I225" s="74">
        <v>1635185.66</v>
      </c>
      <c r="J225" s="74"/>
      <c r="K225" s="74"/>
      <c r="L225" s="74"/>
      <c r="M225" s="75"/>
      <c r="N225" s="75" t="s">
        <v>421</v>
      </c>
      <c r="O225" s="58"/>
      <c r="P225" s="58"/>
      <c r="Q225" s="58"/>
      <c r="R225" s="58"/>
      <c r="S225" s="58"/>
    </row>
    <row r="226" spans="1:19" s="97" customFormat="1" ht="12.75" x14ac:dyDescent="0.2">
      <c r="A226" s="158" t="s">
        <v>420</v>
      </c>
      <c r="B226" s="159"/>
      <c r="C226" s="159"/>
      <c r="D226" s="159"/>
      <c r="E226" s="159"/>
      <c r="F226" s="159"/>
      <c r="G226" s="159"/>
      <c r="H226" s="159"/>
      <c r="I226" s="89">
        <v>523936.14</v>
      </c>
      <c r="J226" s="89"/>
      <c r="K226" s="89"/>
      <c r="L226" s="89"/>
      <c r="M226" s="90"/>
      <c r="N226" s="90"/>
      <c r="O226" s="96"/>
      <c r="P226" s="96"/>
      <c r="Q226" s="96"/>
      <c r="R226" s="96"/>
      <c r="S226" s="96"/>
    </row>
  </sheetData>
  <mergeCells count="108">
    <mergeCell ref="A213:H213"/>
    <mergeCell ref="A214:H214"/>
    <mergeCell ref="A215:H215"/>
    <mergeCell ref="A216:H216"/>
    <mergeCell ref="A217:H217"/>
    <mergeCell ref="A218:H218"/>
    <mergeCell ref="A225:H225"/>
    <mergeCell ref="A226:H226"/>
    <mergeCell ref="A219:H219"/>
    <mergeCell ref="A220:H220"/>
    <mergeCell ref="A221:H221"/>
    <mergeCell ref="A222:H222"/>
    <mergeCell ref="A223:H223"/>
    <mergeCell ref="A224:H224"/>
    <mergeCell ref="A210:H210"/>
    <mergeCell ref="A211:H211"/>
    <mergeCell ref="A212:H212"/>
    <mergeCell ref="A163:H163"/>
    <mergeCell ref="A164:H164"/>
    <mergeCell ref="A165:N165"/>
    <mergeCell ref="A166:N166"/>
    <mergeCell ref="A177:N177"/>
    <mergeCell ref="A179:N179"/>
    <mergeCell ref="A195:H195"/>
    <mergeCell ref="A196:H196"/>
    <mergeCell ref="A197:H197"/>
    <mergeCell ref="A198:H198"/>
    <mergeCell ref="A199:H199"/>
    <mergeCell ref="A200:H200"/>
    <mergeCell ref="A201:H201"/>
    <mergeCell ref="A202:H202"/>
    <mergeCell ref="A203:H203"/>
    <mergeCell ref="A204:H204"/>
    <mergeCell ref="A205:H205"/>
    <mergeCell ref="A206:H206"/>
    <mergeCell ref="A207:H207"/>
    <mergeCell ref="A208:H208"/>
    <mergeCell ref="A209:H209"/>
    <mergeCell ref="A161:H161"/>
    <mergeCell ref="A162:H162"/>
    <mergeCell ref="A105:H105"/>
    <mergeCell ref="A106:H106"/>
    <mergeCell ref="A107:H107"/>
    <mergeCell ref="A108:H108"/>
    <mergeCell ref="A109:H109"/>
    <mergeCell ref="A110:N110"/>
    <mergeCell ref="A119:H119"/>
    <mergeCell ref="A120:H120"/>
    <mergeCell ref="A121:H121"/>
    <mergeCell ref="A122:H122"/>
    <mergeCell ref="A123:H123"/>
    <mergeCell ref="A124:N124"/>
    <mergeCell ref="A130:N130"/>
    <mergeCell ref="A135:H135"/>
    <mergeCell ref="A136:H136"/>
    <mergeCell ref="A137:H137"/>
    <mergeCell ref="A138:H138"/>
    <mergeCell ref="A139:H139"/>
    <mergeCell ref="A140:N140"/>
    <mergeCell ref="A141:N141"/>
    <mergeCell ref="A148:N148"/>
    <mergeCell ref="A64:N64"/>
    <mergeCell ref="A74:N74"/>
    <mergeCell ref="A87:N87"/>
    <mergeCell ref="A29:N29"/>
    <mergeCell ref="A30:N30"/>
    <mergeCell ref="A37:N37"/>
    <mergeCell ref="A42:N42"/>
    <mergeCell ref="A46:H46"/>
    <mergeCell ref="A47:H47"/>
    <mergeCell ref="C16:J16"/>
    <mergeCell ref="H17:K17"/>
    <mergeCell ref="L17:M17"/>
    <mergeCell ref="A48:H48"/>
    <mergeCell ref="A49:H49"/>
    <mergeCell ref="A50:N50"/>
    <mergeCell ref="B11:M11"/>
    <mergeCell ref="B7:M7"/>
    <mergeCell ref="B13:M13"/>
    <mergeCell ref="B14:M14"/>
    <mergeCell ref="B8:M8"/>
    <mergeCell ref="B10:M10"/>
    <mergeCell ref="I12:J12"/>
    <mergeCell ref="G12:H12"/>
    <mergeCell ref="L19:M19"/>
    <mergeCell ref="H19:K19"/>
    <mergeCell ref="D23:D27"/>
    <mergeCell ref="H18:K18"/>
    <mergeCell ref="I24:L24"/>
    <mergeCell ref="A21:L21"/>
    <mergeCell ref="A18:D18"/>
    <mergeCell ref="E24:G24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M26:N26"/>
    <mergeCell ref="H23:H27"/>
    <mergeCell ref="L25:L27"/>
    <mergeCell ref="G25:G27"/>
    <mergeCell ref="E23:G23"/>
    <mergeCell ref="I23:L23"/>
  </mergeCells>
  <pageMargins left="0.39370078740157483" right="0.39370078740157483" top="0.59055118110236227" bottom="0.59055118110236227" header="0.39370078740157483" footer="0.39370078740157483"/>
  <pageSetup paperSize="9" scale="75" fitToHeight="10000" orientation="landscape" r:id="rId1"/>
  <headerFooter alignWithMargins="0">
    <oddHeader>&amp;LПК Гранд-Смета&amp;C&amp;P</oddHeader>
    <oddFooter>&amp;CСтраниц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54"/>
  <sheetViews>
    <sheetView showGridLines="0" view="pageBreakPreview" topLeftCell="A142" zoomScale="75" zoomScaleNormal="90" zoomScaleSheetLayoutView="75" workbookViewId="0">
      <selection activeCell="A29" sqref="A29:N29"/>
    </sheetView>
  </sheetViews>
  <sheetFormatPr defaultRowHeight="12" outlineLevelRow="1" x14ac:dyDescent="0.2"/>
  <cols>
    <col min="1" max="1" width="3.85546875" style="76" customWidth="1"/>
    <col min="2" max="2" width="13.5703125" style="76" customWidth="1"/>
    <col min="3" max="3" width="43.5703125" style="76" customWidth="1"/>
    <col min="4" max="4" width="8.7109375" style="76" customWidth="1"/>
    <col min="5" max="6" width="11.42578125" style="47" customWidth="1"/>
    <col min="7" max="7" width="11.5703125" style="47" customWidth="1"/>
    <col min="8" max="8" width="17.140625" style="47" customWidth="1"/>
    <col min="9" max="12" width="11.42578125" style="47" customWidth="1"/>
    <col min="13" max="13" width="10" style="47" customWidth="1"/>
    <col min="14" max="14" width="10" style="40" customWidth="1"/>
    <col min="15" max="16384" width="9.140625" style="40"/>
  </cols>
  <sheetData>
    <row r="1" spans="1:14" s="23" customFormat="1" ht="12.75" x14ac:dyDescent="0.2">
      <c r="A1" s="22"/>
      <c r="C1" s="24"/>
      <c r="D1" s="25"/>
      <c r="E1" s="25"/>
      <c r="F1" s="26"/>
      <c r="G1" s="26"/>
      <c r="H1" s="26"/>
      <c r="I1" s="26"/>
      <c r="J1" s="26"/>
      <c r="K1" s="26"/>
      <c r="L1" s="26"/>
      <c r="N1" s="5" t="s">
        <v>419</v>
      </c>
    </row>
    <row r="2" spans="1:14" s="23" customFormat="1" ht="17.25" customHeight="1" outlineLevel="1" x14ac:dyDescent="0.2">
      <c r="A2" s="27" t="s">
        <v>418</v>
      </c>
      <c r="B2" s="28"/>
      <c r="C2" s="24"/>
      <c r="D2" s="25"/>
      <c r="E2" s="25"/>
      <c r="F2" s="26"/>
      <c r="G2" s="26"/>
      <c r="H2" s="26"/>
      <c r="I2" s="26"/>
      <c r="J2" s="26"/>
      <c r="K2" s="26"/>
      <c r="L2" s="27" t="s">
        <v>417</v>
      </c>
      <c r="M2" s="29"/>
      <c r="N2" s="29"/>
    </row>
    <row r="3" spans="1:14" s="23" customFormat="1" ht="17.25" customHeight="1" outlineLevel="1" x14ac:dyDescent="0.2">
      <c r="A3" s="30"/>
      <c r="B3" s="28"/>
      <c r="C3" s="24"/>
      <c r="D3" s="25"/>
      <c r="E3" s="25"/>
      <c r="F3" s="26"/>
      <c r="G3" s="26"/>
      <c r="H3" s="26"/>
      <c r="I3" s="26"/>
      <c r="J3" s="26"/>
      <c r="K3" s="26"/>
      <c r="L3" s="30"/>
      <c r="M3" s="29"/>
      <c r="N3" s="29"/>
    </row>
    <row r="4" spans="1:14" s="23" customFormat="1" ht="17.25" customHeight="1" outlineLevel="1" x14ac:dyDescent="0.2">
      <c r="A4" s="30"/>
      <c r="B4" s="28"/>
      <c r="C4" s="24"/>
      <c r="D4" s="25"/>
      <c r="E4" s="25"/>
      <c r="F4" s="26"/>
      <c r="G4" s="26"/>
      <c r="H4" s="26"/>
      <c r="I4" s="26"/>
      <c r="J4" s="26"/>
      <c r="K4" s="26"/>
      <c r="L4" s="30"/>
      <c r="M4" s="29"/>
      <c r="N4" s="29"/>
    </row>
    <row r="5" spans="1:14" s="23" customFormat="1" ht="17.25" customHeight="1" outlineLevel="1" x14ac:dyDescent="0.2">
      <c r="A5" s="31"/>
      <c r="B5" s="32"/>
      <c r="C5" s="30" t="s">
        <v>416</v>
      </c>
      <c r="D5" s="25"/>
      <c r="E5" s="25"/>
      <c r="F5" s="26"/>
      <c r="G5" s="26"/>
      <c r="H5" s="26"/>
      <c r="I5" s="26"/>
      <c r="J5" s="26"/>
      <c r="K5" s="26"/>
      <c r="L5" s="33"/>
      <c r="M5" s="32"/>
      <c r="N5" s="34" t="s">
        <v>416</v>
      </c>
    </row>
    <row r="6" spans="1:14" s="23" customFormat="1" ht="16.5" customHeight="1" outlineLevel="1" x14ac:dyDescent="0.2">
      <c r="A6" s="35" t="s">
        <v>415</v>
      </c>
      <c r="B6" s="36"/>
      <c r="C6" s="37"/>
      <c r="D6" s="25"/>
      <c r="E6" s="25"/>
      <c r="F6" s="26"/>
      <c r="G6" s="26"/>
      <c r="H6" s="26"/>
      <c r="I6" s="26"/>
      <c r="J6" s="26"/>
      <c r="K6" s="26"/>
      <c r="L6" s="35" t="s">
        <v>415</v>
      </c>
      <c r="M6" s="36"/>
      <c r="N6" s="37"/>
    </row>
    <row r="7" spans="1:14" ht="17.25" customHeight="1" x14ac:dyDescent="0.2">
      <c r="A7" s="38"/>
      <c r="B7" s="137" t="s">
        <v>1492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9"/>
    </row>
    <row r="8" spans="1:14" ht="12.75" customHeight="1" x14ac:dyDescent="0.2">
      <c r="A8" s="41"/>
      <c r="B8" s="138" t="s">
        <v>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</row>
    <row r="9" spans="1:14" ht="12.75" x14ac:dyDescent="0.2">
      <c r="A9" s="42"/>
      <c r="B9" s="42"/>
      <c r="C9" s="43"/>
      <c r="D9" s="43"/>
      <c r="E9" s="43"/>
      <c r="F9" s="43"/>
      <c r="G9" s="43"/>
      <c r="H9" s="43"/>
      <c r="I9" s="43"/>
      <c r="J9" s="43"/>
      <c r="K9" s="42"/>
      <c r="L9" s="42"/>
      <c r="M9" s="42"/>
    </row>
    <row r="10" spans="1:14" ht="16.5" customHeight="1" x14ac:dyDescent="0.25">
      <c r="A10" s="1"/>
      <c r="B10" s="139" t="s">
        <v>1296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39"/>
    </row>
    <row r="11" spans="1:14" ht="12.75" customHeight="1" x14ac:dyDescent="0.2">
      <c r="A11" s="41"/>
      <c r="B11" s="138" t="s">
        <v>413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4" ht="12.75" x14ac:dyDescent="0.2">
      <c r="A12" s="42"/>
      <c r="B12" s="42"/>
      <c r="C12" s="42"/>
      <c r="D12" s="43"/>
      <c r="E12" s="42"/>
      <c r="F12" s="42"/>
      <c r="G12" s="141" t="s">
        <v>412</v>
      </c>
      <c r="H12" s="141"/>
      <c r="I12" s="140"/>
      <c r="J12" s="140"/>
      <c r="K12" s="42"/>
      <c r="L12" s="42"/>
      <c r="M12" s="42"/>
    </row>
    <row r="13" spans="1:14" ht="12.75" customHeight="1" x14ac:dyDescent="0.2">
      <c r="A13" s="44" t="s">
        <v>411</v>
      </c>
      <c r="B13" s="137" t="s">
        <v>1500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14" ht="12.75" customHeight="1" x14ac:dyDescent="0.2">
      <c r="A14" s="41"/>
      <c r="B14" s="138" t="s">
        <v>410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1:14" ht="12.75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4" ht="12.75" x14ac:dyDescent="0.2">
      <c r="A16" s="45" t="s">
        <v>409</v>
      </c>
      <c r="B16" s="45"/>
      <c r="C16" s="115" t="s">
        <v>1295</v>
      </c>
      <c r="D16" s="115"/>
      <c r="E16" s="115"/>
      <c r="F16" s="115"/>
      <c r="G16" s="115"/>
      <c r="H16" s="115"/>
      <c r="I16" s="115"/>
      <c r="J16" s="115"/>
      <c r="K16" s="42"/>
      <c r="L16" s="42"/>
      <c r="M16" s="42"/>
    </row>
    <row r="17" spans="1:19" ht="12.75" x14ac:dyDescent="0.2">
      <c r="A17" s="46"/>
      <c r="B17" s="46"/>
      <c r="C17" s="46"/>
      <c r="D17" s="46"/>
      <c r="E17" s="46"/>
      <c r="G17" s="48"/>
      <c r="H17" s="121" t="s">
        <v>407</v>
      </c>
      <c r="I17" s="122"/>
      <c r="J17" s="122"/>
      <c r="K17" s="122"/>
      <c r="L17" s="127">
        <v>4464491.78</v>
      </c>
      <c r="M17" s="127"/>
      <c r="N17" s="49" t="s">
        <v>405</v>
      </c>
    </row>
    <row r="18" spans="1:19" ht="12.75" x14ac:dyDescent="0.2">
      <c r="A18" s="126"/>
      <c r="B18" s="126"/>
      <c r="C18" s="126"/>
      <c r="D18" s="126"/>
      <c r="G18" s="48"/>
      <c r="H18" s="121" t="s">
        <v>406</v>
      </c>
      <c r="I18" s="122"/>
      <c r="J18" s="122"/>
      <c r="K18" s="122"/>
      <c r="L18" s="128">
        <v>198746.08</v>
      </c>
      <c r="M18" s="128"/>
      <c r="N18" s="49" t="s">
        <v>405</v>
      </c>
    </row>
    <row r="19" spans="1:19" ht="12.75" outlineLevel="1" x14ac:dyDescent="0.2">
      <c r="A19" s="43"/>
      <c r="B19" s="43"/>
      <c r="C19" s="43"/>
      <c r="D19" s="43"/>
      <c r="G19" s="48"/>
      <c r="H19" s="121" t="s">
        <v>404</v>
      </c>
      <c r="I19" s="122"/>
      <c r="J19" s="122"/>
      <c r="K19" s="122"/>
      <c r="L19" s="128">
        <f>L20+M20</f>
        <v>1178.7</v>
      </c>
      <c r="M19" s="128"/>
      <c r="N19" s="49" t="s">
        <v>403</v>
      </c>
    </row>
    <row r="20" spans="1:19" ht="12.7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50">
        <v>1032.73</v>
      </c>
      <c r="M20" s="50">
        <v>145.97</v>
      </c>
    </row>
    <row r="21" spans="1:19" ht="12.75" customHeight="1" x14ac:dyDescent="0.2">
      <c r="A21" s="115" t="s">
        <v>17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6"/>
    </row>
    <row r="22" spans="1:19" x14ac:dyDescent="0.2">
      <c r="A22" s="51"/>
      <c r="B22" s="40"/>
      <c r="C22" s="45"/>
      <c r="D22" s="52"/>
      <c r="E22" s="52"/>
      <c r="F22" s="44"/>
      <c r="G22" s="44"/>
      <c r="H22" s="44"/>
      <c r="I22" s="44"/>
      <c r="J22" s="44"/>
      <c r="K22" s="44"/>
      <c r="L22" s="44"/>
      <c r="M22" s="53"/>
    </row>
    <row r="23" spans="1:19" ht="15" customHeight="1" x14ac:dyDescent="0.2">
      <c r="A23" s="129" t="s">
        <v>401</v>
      </c>
      <c r="B23" s="129" t="s">
        <v>400</v>
      </c>
      <c r="C23" s="129" t="s">
        <v>399</v>
      </c>
      <c r="D23" s="116" t="s">
        <v>398</v>
      </c>
      <c r="E23" s="116" t="s">
        <v>397</v>
      </c>
      <c r="F23" s="131"/>
      <c r="G23" s="155"/>
      <c r="H23" s="131" t="s">
        <v>396</v>
      </c>
      <c r="I23" s="116" t="s">
        <v>395</v>
      </c>
      <c r="J23" s="131"/>
      <c r="K23" s="131"/>
      <c r="L23" s="155"/>
      <c r="M23" s="131" t="s">
        <v>394</v>
      </c>
      <c r="N23" s="132"/>
    </row>
    <row r="24" spans="1:19" ht="12" customHeight="1" x14ac:dyDescent="0.2">
      <c r="A24" s="118"/>
      <c r="B24" s="118"/>
      <c r="C24" s="118"/>
      <c r="D24" s="117"/>
      <c r="E24" s="123" t="s">
        <v>393</v>
      </c>
      <c r="F24" s="150"/>
      <c r="G24" s="151"/>
      <c r="H24" s="133"/>
      <c r="I24" s="123" t="s">
        <v>392</v>
      </c>
      <c r="J24" s="124"/>
      <c r="K24" s="124"/>
      <c r="L24" s="125"/>
      <c r="M24" s="133"/>
      <c r="N24" s="134"/>
    </row>
    <row r="25" spans="1:19" ht="23.25" customHeight="1" x14ac:dyDescent="0.2">
      <c r="A25" s="118"/>
      <c r="B25" s="118"/>
      <c r="C25" s="118"/>
      <c r="D25" s="118"/>
      <c r="E25" s="54" t="s">
        <v>390</v>
      </c>
      <c r="F25" s="54" t="s">
        <v>391</v>
      </c>
      <c r="G25" s="118" t="s">
        <v>388</v>
      </c>
      <c r="H25" s="133"/>
      <c r="I25" s="118" t="s">
        <v>390</v>
      </c>
      <c r="J25" s="118" t="s">
        <v>387</v>
      </c>
      <c r="K25" s="54" t="s">
        <v>389</v>
      </c>
      <c r="L25" s="118" t="s">
        <v>388</v>
      </c>
      <c r="M25" s="135"/>
      <c r="N25" s="136"/>
    </row>
    <row r="26" spans="1:19" ht="18" customHeight="1" x14ac:dyDescent="0.2">
      <c r="A26" s="118"/>
      <c r="B26" s="118"/>
      <c r="C26" s="118"/>
      <c r="D26" s="119"/>
      <c r="E26" s="129" t="s">
        <v>387</v>
      </c>
      <c r="F26" s="129" t="s">
        <v>386</v>
      </c>
      <c r="G26" s="119"/>
      <c r="H26" s="133"/>
      <c r="I26" s="118"/>
      <c r="J26" s="118"/>
      <c r="K26" s="129" t="s">
        <v>385</v>
      </c>
      <c r="L26" s="119"/>
      <c r="M26" s="152" t="s">
        <v>384</v>
      </c>
      <c r="N26" s="153"/>
    </row>
    <row r="27" spans="1:19" ht="17.25" customHeight="1" x14ac:dyDescent="0.2">
      <c r="A27" s="130"/>
      <c r="B27" s="130"/>
      <c r="C27" s="130"/>
      <c r="D27" s="120"/>
      <c r="E27" s="130"/>
      <c r="F27" s="130"/>
      <c r="G27" s="120"/>
      <c r="H27" s="154"/>
      <c r="I27" s="130"/>
      <c r="J27" s="130"/>
      <c r="K27" s="130"/>
      <c r="L27" s="120"/>
      <c r="M27" s="55" t="s">
        <v>383</v>
      </c>
      <c r="N27" s="55" t="s">
        <v>382</v>
      </c>
    </row>
    <row r="28" spans="1:19" x14ac:dyDescent="0.2">
      <c r="A28" s="56">
        <v>1</v>
      </c>
      <c r="B28" s="56">
        <v>2</v>
      </c>
      <c r="C28" s="56">
        <v>3</v>
      </c>
      <c r="D28" s="56">
        <v>4</v>
      </c>
      <c r="E28" s="56">
        <v>5</v>
      </c>
      <c r="F28" s="56">
        <v>6</v>
      </c>
      <c r="G28" s="56">
        <v>7</v>
      </c>
      <c r="H28" s="56">
        <v>8</v>
      </c>
      <c r="I28" s="56">
        <v>9</v>
      </c>
      <c r="J28" s="56">
        <v>10</v>
      </c>
      <c r="K28" s="56">
        <v>11</v>
      </c>
      <c r="L28" s="56">
        <v>12</v>
      </c>
      <c r="M28" s="56">
        <v>13</v>
      </c>
      <c r="N28" s="56">
        <v>14</v>
      </c>
      <c r="O28" s="57"/>
      <c r="P28" s="57"/>
      <c r="Q28" s="57"/>
    </row>
    <row r="29" spans="1:19" s="58" customFormat="1" ht="17.850000000000001" customHeight="1" x14ac:dyDescent="0.2">
      <c r="A29" s="146" t="s">
        <v>1506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</row>
    <row r="30" spans="1:19" ht="17.850000000000001" customHeight="1" x14ac:dyDescent="0.2">
      <c r="A30" s="148" t="s">
        <v>1294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58"/>
      <c r="P30" s="58"/>
      <c r="Q30" s="58"/>
      <c r="R30" s="58"/>
      <c r="S30" s="58"/>
    </row>
    <row r="31" spans="1:19" ht="144" x14ac:dyDescent="0.2">
      <c r="A31" s="59">
        <v>1</v>
      </c>
      <c r="B31" s="60" t="s">
        <v>971</v>
      </c>
      <c r="C31" s="60" t="s">
        <v>1074</v>
      </c>
      <c r="D31" s="61">
        <v>2</v>
      </c>
      <c r="E31" s="62" t="s">
        <v>1073</v>
      </c>
      <c r="F31" s="62" t="s">
        <v>1072</v>
      </c>
      <c r="G31" s="62">
        <v>1177.0899999999999</v>
      </c>
      <c r="H31" s="62" t="s">
        <v>967</v>
      </c>
      <c r="I31" s="63">
        <v>14431.12</v>
      </c>
      <c r="J31" s="63">
        <v>1210.7</v>
      </c>
      <c r="K31" s="63" t="s">
        <v>1071</v>
      </c>
      <c r="L31" s="63">
        <v>10980.36</v>
      </c>
      <c r="M31" s="62" t="s">
        <v>1070</v>
      </c>
      <c r="N31" s="62" t="s">
        <v>1069</v>
      </c>
      <c r="O31" s="58"/>
      <c r="P31" s="58"/>
      <c r="Q31" s="58"/>
      <c r="R31" s="58"/>
      <c r="S31" s="58"/>
    </row>
    <row r="32" spans="1:19" ht="108" x14ac:dyDescent="0.2">
      <c r="A32" s="59">
        <v>2</v>
      </c>
      <c r="B32" s="60" t="s">
        <v>1068</v>
      </c>
      <c r="C32" s="60" t="s">
        <v>1067</v>
      </c>
      <c r="D32" s="61" t="s">
        <v>1293</v>
      </c>
      <c r="E32" s="62">
        <v>1171.82</v>
      </c>
      <c r="F32" s="62"/>
      <c r="G32" s="62">
        <v>1171.82</v>
      </c>
      <c r="H32" s="62" t="s">
        <v>1501</v>
      </c>
      <c r="I32" s="63">
        <v>-10930.04</v>
      </c>
      <c r="J32" s="63"/>
      <c r="K32" s="63"/>
      <c r="L32" s="63">
        <v>-10930.04</v>
      </c>
      <c r="M32" s="62"/>
      <c r="N32" s="62"/>
      <c r="O32" s="58"/>
      <c r="P32" s="58"/>
      <c r="Q32" s="58"/>
      <c r="R32" s="58"/>
      <c r="S32" s="58"/>
    </row>
    <row r="33" spans="1:19" ht="60" x14ac:dyDescent="0.2">
      <c r="A33" s="79">
        <v>3</v>
      </c>
      <c r="B33" s="80" t="s">
        <v>976</v>
      </c>
      <c r="C33" s="80" t="s">
        <v>1065</v>
      </c>
      <c r="D33" s="81">
        <v>2</v>
      </c>
      <c r="E33" s="82">
        <v>333.84</v>
      </c>
      <c r="F33" s="82"/>
      <c r="G33" s="82">
        <v>333.84</v>
      </c>
      <c r="H33" s="82" t="s">
        <v>973</v>
      </c>
      <c r="I33" s="83">
        <v>3438.56</v>
      </c>
      <c r="J33" s="83"/>
      <c r="K33" s="83"/>
      <c r="L33" s="83">
        <v>3438.56</v>
      </c>
      <c r="M33" s="82"/>
      <c r="N33" s="82"/>
      <c r="O33" s="58"/>
      <c r="P33" s="58"/>
      <c r="Q33" s="58"/>
      <c r="R33" s="58"/>
      <c r="S33" s="58"/>
    </row>
    <row r="34" spans="1:19" s="64" customFormat="1" ht="144" x14ac:dyDescent="0.2">
      <c r="A34" s="59">
        <v>4</v>
      </c>
      <c r="B34" s="60" t="s">
        <v>960</v>
      </c>
      <c r="C34" s="60" t="s">
        <v>1292</v>
      </c>
      <c r="D34" s="61">
        <v>2</v>
      </c>
      <c r="E34" s="62" t="s">
        <v>1058</v>
      </c>
      <c r="F34" s="62" t="s">
        <v>1057</v>
      </c>
      <c r="G34" s="62">
        <v>612.01</v>
      </c>
      <c r="H34" s="62" t="s">
        <v>956</v>
      </c>
      <c r="I34" s="63">
        <v>7268.44</v>
      </c>
      <c r="J34" s="63">
        <v>692.88</v>
      </c>
      <c r="K34" s="63" t="s">
        <v>1056</v>
      </c>
      <c r="L34" s="63">
        <v>5286.52</v>
      </c>
      <c r="M34" s="62" t="s">
        <v>1055</v>
      </c>
      <c r="N34" s="62" t="s">
        <v>1054</v>
      </c>
      <c r="O34" s="58"/>
      <c r="P34" s="58"/>
      <c r="Q34" s="58"/>
      <c r="R34" s="58"/>
      <c r="S34" s="58"/>
    </row>
    <row r="35" spans="1:19" ht="108" x14ac:dyDescent="0.2">
      <c r="A35" s="59">
        <v>5</v>
      </c>
      <c r="B35" s="60" t="s">
        <v>1053</v>
      </c>
      <c r="C35" s="60" t="s">
        <v>1052</v>
      </c>
      <c r="D35" s="61" t="s">
        <v>1291</v>
      </c>
      <c r="E35" s="62">
        <v>609.27</v>
      </c>
      <c r="F35" s="62"/>
      <c r="G35" s="62">
        <v>609.27</v>
      </c>
      <c r="H35" s="62" t="s">
        <v>1502</v>
      </c>
      <c r="I35" s="63">
        <v>-5260.92</v>
      </c>
      <c r="J35" s="63"/>
      <c r="K35" s="63"/>
      <c r="L35" s="63">
        <v>-5260.92</v>
      </c>
      <c r="M35" s="62"/>
      <c r="N35" s="62"/>
      <c r="O35" s="58"/>
      <c r="P35" s="58"/>
      <c r="Q35" s="58"/>
      <c r="R35" s="58"/>
      <c r="S35" s="58"/>
    </row>
    <row r="36" spans="1:19" ht="60" x14ac:dyDescent="0.2">
      <c r="A36" s="79">
        <v>6</v>
      </c>
      <c r="B36" s="80" t="s">
        <v>976</v>
      </c>
      <c r="C36" s="80" t="s">
        <v>1060</v>
      </c>
      <c r="D36" s="81">
        <v>2</v>
      </c>
      <c r="E36" s="82">
        <v>153.01</v>
      </c>
      <c r="F36" s="82"/>
      <c r="G36" s="82">
        <v>153.01</v>
      </c>
      <c r="H36" s="82" t="s">
        <v>973</v>
      </c>
      <c r="I36" s="83">
        <v>1576</v>
      </c>
      <c r="J36" s="83"/>
      <c r="K36" s="83"/>
      <c r="L36" s="83">
        <v>1576</v>
      </c>
      <c r="M36" s="82"/>
      <c r="N36" s="82"/>
      <c r="O36" s="58"/>
      <c r="P36" s="58"/>
      <c r="Q36" s="58"/>
      <c r="R36" s="58"/>
      <c r="S36" s="58"/>
    </row>
    <row r="37" spans="1:19" ht="17.850000000000001" customHeight="1" x14ac:dyDescent="0.2">
      <c r="A37" s="148" t="s">
        <v>1290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58"/>
      <c r="P37" s="58"/>
      <c r="Q37" s="58"/>
      <c r="R37" s="58"/>
      <c r="S37" s="58"/>
    </row>
    <row r="38" spans="1:19" ht="150.75" customHeight="1" x14ac:dyDescent="0.2">
      <c r="A38" s="59">
        <v>7</v>
      </c>
      <c r="B38" s="60" t="s">
        <v>1114</v>
      </c>
      <c r="C38" s="60" t="s">
        <v>1289</v>
      </c>
      <c r="D38" s="61" t="s">
        <v>1288</v>
      </c>
      <c r="E38" s="62" t="s">
        <v>1239</v>
      </c>
      <c r="F38" s="62" t="s">
        <v>1238</v>
      </c>
      <c r="G38" s="62">
        <v>1556331.95</v>
      </c>
      <c r="H38" s="62" t="s">
        <v>1109</v>
      </c>
      <c r="I38" s="63">
        <v>739550.37</v>
      </c>
      <c r="J38" s="63">
        <v>32043.22</v>
      </c>
      <c r="K38" s="63" t="s">
        <v>1287</v>
      </c>
      <c r="L38" s="63">
        <v>655695.1</v>
      </c>
      <c r="M38" s="62" t="s">
        <v>1236</v>
      </c>
      <c r="N38" s="62" t="s">
        <v>1286</v>
      </c>
      <c r="O38" s="58"/>
      <c r="P38" s="58"/>
      <c r="Q38" s="58"/>
      <c r="R38" s="58"/>
      <c r="S38" s="58"/>
    </row>
    <row r="39" spans="1:19" s="64" customFormat="1" ht="144" x14ac:dyDescent="0.2">
      <c r="A39" s="59">
        <v>8</v>
      </c>
      <c r="B39" s="60" t="s">
        <v>1234</v>
      </c>
      <c r="C39" s="60" t="s">
        <v>1233</v>
      </c>
      <c r="D39" s="61" t="s">
        <v>1285</v>
      </c>
      <c r="E39" s="62">
        <v>1506.3</v>
      </c>
      <c r="F39" s="62"/>
      <c r="G39" s="62">
        <v>1506.3</v>
      </c>
      <c r="H39" s="62" t="s">
        <v>1231</v>
      </c>
      <c r="I39" s="63">
        <v>-638592.1</v>
      </c>
      <c r="J39" s="63"/>
      <c r="K39" s="63"/>
      <c r="L39" s="63">
        <v>-638592.1</v>
      </c>
      <c r="M39" s="62"/>
      <c r="N39" s="62"/>
      <c r="O39" s="58"/>
      <c r="P39" s="58"/>
      <c r="Q39" s="58"/>
      <c r="R39" s="58"/>
      <c r="S39" s="58"/>
    </row>
    <row r="40" spans="1:19" ht="93.75" customHeight="1" x14ac:dyDescent="0.2">
      <c r="A40" s="59">
        <v>9</v>
      </c>
      <c r="B40" s="60" t="s">
        <v>1038</v>
      </c>
      <c r="C40" s="60" t="s">
        <v>1037</v>
      </c>
      <c r="D40" s="61" t="s">
        <v>1284</v>
      </c>
      <c r="E40" s="62">
        <v>11498</v>
      </c>
      <c r="F40" s="62"/>
      <c r="G40" s="62">
        <v>11498</v>
      </c>
      <c r="H40" s="62" t="s">
        <v>1035</v>
      </c>
      <c r="I40" s="63">
        <v>-10683.07</v>
      </c>
      <c r="J40" s="63"/>
      <c r="K40" s="63"/>
      <c r="L40" s="63">
        <v>-10683.07</v>
      </c>
      <c r="M40" s="62"/>
      <c r="N40" s="62"/>
      <c r="O40" s="58"/>
      <c r="P40" s="58"/>
      <c r="Q40" s="58"/>
      <c r="R40" s="58"/>
      <c r="S40" s="58"/>
    </row>
    <row r="41" spans="1:19" ht="84.75" customHeight="1" x14ac:dyDescent="0.2">
      <c r="A41" s="59">
        <v>10</v>
      </c>
      <c r="B41" s="60" t="s">
        <v>1229</v>
      </c>
      <c r="C41" s="60" t="s">
        <v>1228</v>
      </c>
      <c r="D41" s="61" t="s">
        <v>1283</v>
      </c>
      <c r="E41" s="62">
        <v>8559.5</v>
      </c>
      <c r="F41" s="62"/>
      <c r="G41" s="62">
        <v>8559.5</v>
      </c>
      <c r="H41" s="62" t="s">
        <v>1226</v>
      </c>
      <c r="I41" s="63">
        <v>-1964.15</v>
      </c>
      <c r="J41" s="63"/>
      <c r="K41" s="63"/>
      <c r="L41" s="63">
        <v>-1964.15</v>
      </c>
      <c r="M41" s="62"/>
      <c r="N41" s="62"/>
      <c r="O41" s="58"/>
      <c r="P41" s="58"/>
      <c r="Q41" s="58"/>
      <c r="R41" s="58"/>
      <c r="S41" s="58"/>
    </row>
    <row r="42" spans="1:19" ht="65.25" customHeight="1" x14ac:dyDescent="0.2">
      <c r="A42" s="79">
        <v>11</v>
      </c>
      <c r="B42" s="80" t="s">
        <v>976</v>
      </c>
      <c r="C42" s="80" t="s">
        <v>1282</v>
      </c>
      <c r="D42" s="81">
        <v>72</v>
      </c>
      <c r="E42" s="82">
        <v>4854.37</v>
      </c>
      <c r="F42" s="82"/>
      <c r="G42" s="82">
        <v>4854.37</v>
      </c>
      <c r="H42" s="82" t="s">
        <v>973</v>
      </c>
      <c r="I42" s="83">
        <v>1800000.72</v>
      </c>
      <c r="J42" s="83"/>
      <c r="K42" s="83"/>
      <c r="L42" s="83">
        <v>1800000.72</v>
      </c>
      <c r="M42" s="82"/>
      <c r="N42" s="82"/>
      <c r="O42" s="58"/>
      <c r="P42" s="58"/>
      <c r="Q42" s="58"/>
      <c r="R42" s="58"/>
      <c r="S42" s="58"/>
    </row>
    <row r="43" spans="1:19" ht="65.25" customHeight="1" x14ac:dyDescent="0.2">
      <c r="A43" s="79">
        <v>12</v>
      </c>
      <c r="B43" s="80" t="s">
        <v>976</v>
      </c>
      <c r="C43" s="80" t="s">
        <v>1281</v>
      </c>
      <c r="D43" s="81">
        <v>2</v>
      </c>
      <c r="E43" s="82">
        <v>16414.48</v>
      </c>
      <c r="F43" s="82"/>
      <c r="G43" s="82">
        <v>16414.48</v>
      </c>
      <c r="H43" s="82" t="s">
        <v>973</v>
      </c>
      <c r="I43" s="83">
        <v>169069.14</v>
      </c>
      <c r="J43" s="83"/>
      <c r="K43" s="83"/>
      <c r="L43" s="83">
        <v>169069.14</v>
      </c>
      <c r="M43" s="82"/>
      <c r="N43" s="82"/>
      <c r="O43" s="58"/>
      <c r="P43" s="58"/>
      <c r="Q43" s="58"/>
      <c r="R43" s="58"/>
      <c r="S43" s="58"/>
    </row>
    <row r="44" spans="1:19" ht="65.25" customHeight="1" x14ac:dyDescent="0.2">
      <c r="A44" s="79">
        <v>13</v>
      </c>
      <c r="B44" s="80" t="s">
        <v>976</v>
      </c>
      <c r="C44" s="80" t="s">
        <v>1280</v>
      </c>
      <c r="D44" s="81">
        <v>4</v>
      </c>
      <c r="E44" s="82">
        <v>18268.900000000001</v>
      </c>
      <c r="F44" s="82"/>
      <c r="G44" s="82">
        <v>18268.900000000001</v>
      </c>
      <c r="H44" s="82" t="s">
        <v>973</v>
      </c>
      <c r="I44" s="83">
        <v>376339.36</v>
      </c>
      <c r="J44" s="83"/>
      <c r="K44" s="83"/>
      <c r="L44" s="83">
        <v>376339.36</v>
      </c>
      <c r="M44" s="82"/>
      <c r="N44" s="82"/>
      <c r="O44" s="58"/>
      <c r="P44" s="58"/>
      <c r="Q44" s="58"/>
      <c r="R44" s="58"/>
      <c r="S44" s="58"/>
    </row>
    <row r="45" spans="1:19" ht="65.25" customHeight="1" x14ac:dyDescent="0.2">
      <c r="A45" s="79">
        <v>14</v>
      </c>
      <c r="B45" s="80" t="s">
        <v>976</v>
      </c>
      <c r="C45" s="80" t="s">
        <v>1279</v>
      </c>
      <c r="D45" s="81">
        <v>10</v>
      </c>
      <c r="E45" s="82">
        <v>741.75</v>
      </c>
      <c r="F45" s="82"/>
      <c r="G45" s="82">
        <v>741.75</v>
      </c>
      <c r="H45" s="82" t="s">
        <v>973</v>
      </c>
      <c r="I45" s="83">
        <v>38200.1</v>
      </c>
      <c r="J45" s="83"/>
      <c r="K45" s="83"/>
      <c r="L45" s="83">
        <v>38200.1</v>
      </c>
      <c r="M45" s="82"/>
      <c r="N45" s="82"/>
      <c r="O45" s="58"/>
      <c r="P45" s="58"/>
      <c r="Q45" s="58"/>
      <c r="R45" s="58"/>
      <c r="S45" s="58"/>
    </row>
    <row r="46" spans="1:19" ht="65.25" customHeight="1" x14ac:dyDescent="0.2">
      <c r="A46" s="79">
        <v>15</v>
      </c>
      <c r="B46" s="80" t="s">
        <v>976</v>
      </c>
      <c r="C46" s="80" t="s">
        <v>1278</v>
      </c>
      <c r="D46" s="81">
        <v>16</v>
      </c>
      <c r="E46" s="82">
        <v>2269.9299999999998</v>
      </c>
      <c r="F46" s="82"/>
      <c r="G46" s="82">
        <v>2269.9299999999998</v>
      </c>
      <c r="H46" s="82" t="s">
        <v>973</v>
      </c>
      <c r="I46" s="83">
        <v>187042.24</v>
      </c>
      <c r="J46" s="83"/>
      <c r="K46" s="83"/>
      <c r="L46" s="83">
        <v>187042.24</v>
      </c>
      <c r="M46" s="82"/>
      <c r="N46" s="82"/>
      <c r="O46" s="58"/>
      <c r="P46" s="58"/>
      <c r="Q46" s="58"/>
      <c r="R46" s="58"/>
      <c r="S46" s="58"/>
    </row>
    <row r="47" spans="1:19" ht="144" x14ac:dyDescent="0.2">
      <c r="A47" s="59">
        <v>16</v>
      </c>
      <c r="B47" s="60" t="s">
        <v>1277</v>
      </c>
      <c r="C47" s="60" t="s">
        <v>1276</v>
      </c>
      <c r="D47" s="61">
        <v>2.56</v>
      </c>
      <c r="E47" s="62" t="s">
        <v>1275</v>
      </c>
      <c r="F47" s="62">
        <v>396.64</v>
      </c>
      <c r="G47" s="62">
        <v>4982.01</v>
      </c>
      <c r="H47" s="62" t="s">
        <v>1274</v>
      </c>
      <c r="I47" s="63">
        <v>48468.4</v>
      </c>
      <c r="J47" s="63">
        <v>14950.63</v>
      </c>
      <c r="K47" s="63">
        <v>5689.91</v>
      </c>
      <c r="L47" s="63">
        <v>27827.86</v>
      </c>
      <c r="M47" s="62">
        <v>36.834499999999998</v>
      </c>
      <c r="N47" s="62">
        <v>94.3</v>
      </c>
      <c r="O47" s="58"/>
      <c r="P47" s="58"/>
      <c r="Q47" s="58"/>
      <c r="R47" s="58"/>
      <c r="S47" s="58"/>
    </row>
    <row r="48" spans="1:19" ht="72" x14ac:dyDescent="0.2">
      <c r="A48" s="59">
        <v>17</v>
      </c>
      <c r="B48" s="60" t="s">
        <v>1273</v>
      </c>
      <c r="C48" s="60" t="s">
        <v>1272</v>
      </c>
      <c r="D48" s="61" t="s">
        <v>1271</v>
      </c>
      <c r="E48" s="62">
        <v>112</v>
      </c>
      <c r="F48" s="62"/>
      <c r="G48" s="62">
        <v>112</v>
      </c>
      <c r="H48" s="62" t="s">
        <v>1270</v>
      </c>
      <c r="I48" s="63">
        <v>-617.20000000000005</v>
      </c>
      <c r="J48" s="63"/>
      <c r="K48" s="63"/>
      <c r="L48" s="63">
        <v>-617.20000000000005</v>
      </c>
      <c r="M48" s="62"/>
      <c r="N48" s="62"/>
      <c r="O48" s="58"/>
      <c r="P48" s="58"/>
      <c r="Q48" s="58"/>
      <c r="R48" s="58"/>
      <c r="S48" s="58"/>
    </row>
    <row r="49" spans="1:19" ht="72" x14ac:dyDescent="0.2">
      <c r="A49" s="59">
        <v>18</v>
      </c>
      <c r="B49" s="60" t="s">
        <v>1269</v>
      </c>
      <c r="C49" s="60" t="s">
        <v>1268</v>
      </c>
      <c r="D49" s="61" t="s">
        <v>1267</v>
      </c>
      <c r="E49" s="62">
        <v>18.399999999999999</v>
      </c>
      <c r="F49" s="62"/>
      <c r="G49" s="62">
        <v>18.399999999999999</v>
      </c>
      <c r="H49" s="62" t="s">
        <v>1266</v>
      </c>
      <c r="I49" s="63">
        <v>-1704.58</v>
      </c>
      <c r="J49" s="63"/>
      <c r="K49" s="63"/>
      <c r="L49" s="63">
        <v>-1704.58</v>
      </c>
      <c r="M49" s="62"/>
      <c r="N49" s="62"/>
      <c r="O49" s="58"/>
      <c r="P49" s="58"/>
      <c r="Q49" s="58"/>
      <c r="R49" s="58"/>
      <c r="S49" s="58"/>
    </row>
    <row r="50" spans="1:19" ht="72" x14ac:dyDescent="0.2">
      <c r="A50" s="59">
        <v>19</v>
      </c>
      <c r="B50" s="60" t="s">
        <v>1265</v>
      </c>
      <c r="C50" s="60" t="s">
        <v>1264</v>
      </c>
      <c r="D50" s="61" t="s">
        <v>1263</v>
      </c>
      <c r="E50" s="62">
        <v>65.3</v>
      </c>
      <c r="F50" s="62"/>
      <c r="G50" s="62">
        <v>65.3</v>
      </c>
      <c r="H50" s="62" t="s">
        <v>1262</v>
      </c>
      <c r="I50" s="63">
        <v>-489.14</v>
      </c>
      <c r="J50" s="63"/>
      <c r="K50" s="63"/>
      <c r="L50" s="63">
        <v>-489.14</v>
      </c>
      <c r="M50" s="62"/>
      <c r="N50" s="62"/>
      <c r="O50" s="58"/>
      <c r="P50" s="58"/>
      <c r="Q50" s="58"/>
      <c r="R50" s="58"/>
      <c r="S50" s="58"/>
    </row>
    <row r="51" spans="1:19" ht="90.75" customHeight="1" x14ac:dyDescent="0.2">
      <c r="A51" s="59">
        <v>20</v>
      </c>
      <c r="B51" s="60" t="s">
        <v>1261</v>
      </c>
      <c r="C51" s="60" t="s">
        <v>1260</v>
      </c>
      <c r="D51" s="61" t="s">
        <v>1259</v>
      </c>
      <c r="E51" s="62">
        <v>58.1</v>
      </c>
      <c r="F51" s="62"/>
      <c r="G51" s="62">
        <v>58.1</v>
      </c>
      <c r="H51" s="62" t="s">
        <v>1258</v>
      </c>
      <c r="I51" s="63">
        <v>-13346.1</v>
      </c>
      <c r="J51" s="63"/>
      <c r="K51" s="63"/>
      <c r="L51" s="63">
        <v>-13346.1</v>
      </c>
      <c r="M51" s="62"/>
      <c r="N51" s="62"/>
      <c r="O51" s="58"/>
      <c r="P51" s="58"/>
      <c r="Q51" s="58"/>
      <c r="R51" s="58"/>
      <c r="S51" s="58"/>
    </row>
    <row r="52" spans="1:19" ht="87" customHeight="1" x14ac:dyDescent="0.2">
      <c r="A52" s="59">
        <v>21</v>
      </c>
      <c r="B52" s="60" t="s">
        <v>1257</v>
      </c>
      <c r="C52" s="60" t="s">
        <v>1256</v>
      </c>
      <c r="D52" s="61" t="s">
        <v>1255</v>
      </c>
      <c r="E52" s="62">
        <v>51.8</v>
      </c>
      <c r="F52" s="62"/>
      <c r="G52" s="62">
        <v>51.8</v>
      </c>
      <c r="H52" s="62" t="s">
        <v>1254</v>
      </c>
      <c r="I52" s="63">
        <v>-11510.73</v>
      </c>
      <c r="J52" s="63"/>
      <c r="K52" s="63"/>
      <c r="L52" s="63">
        <v>-11510.73</v>
      </c>
      <c r="M52" s="62"/>
      <c r="N52" s="62"/>
      <c r="O52" s="58"/>
      <c r="P52" s="58"/>
      <c r="Q52" s="58"/>
      <c r="R52" s="58"/>
      <c r="S52" s="58"/>
    </row>
    <row r="53" spans="1:19" ht="87.75" customHeight="1" x14ac:dyDescent="0.2">
      <c r="A53" s="59">
        <v>22</v>
      </c>
      <c r="B53" s="60" t="s">
        <v>1253</v>
      </c>
      <c r="C53" s="60" t="s">
        <v>1252</v>
      </c>
      <c r="D53" s="61" t="s">
        <v>1251</v>
      </c>
      <c r="E53" s="62">
        <v>23500</v>
      </c>
      <c r="F53" s="62"/>
      <c r="G53" s="62">
        <v>23500</v>
      </c>
      <c r="H53" s="62" t="s">
        <v>1250</v>
      </c>
      <c r="I53" s="63">
        <v>-163.69</v>
      </c>
      <c r="J53" s="63"/>
      <c r="K53" s="63"/>
      <c r="L53" s="63">
        <v>-163.69</v>
      </c>
      <c r="M53" s="62"/>
      <c r="N53" s="62"/>
      <c r="O53" s="58"/>
      <c r="P53" s="58"/>
      <c r="Q53" s="58"/>
      <c r="R53" s="58"/>
      <c r="S53" s="58"/>
    </row>
    <row r="54" spans="1:19" ht="144" x14ac:dyDescent="0.2">
      <c r="A54" s="59">
        <v>23</v>
      </c>
      <c r="B54" s="60" t="s">
        <v>1105</v>
      </c>
      <c r="C54" s="60" t="s">
        <v>1249</v>
      </c>
      <c r="D54" s="61" t="s">
        <v>1103</v>
      </c>
      <c r="E54" s="62" t="s">
        <v>1248</v>
      </c>
      <c r="F54" s="62" t="s">
        <v>1247</v>
      </c>
      <c r="G54" s="62">
        <v>86543.56</v>
      </c>
      <c r="H54" s="62" t="s">
        <v>1100</v>
      </c>
      <c r="I54" s="63">
        <v>6217.9</v>
      </c>
      <c r="J54" s="63">
        <v>845.11</v>
      </c>
      <c r="K54" s="63" t="s">
        <v>1246</v>
      </c>
      <c r="L54" s="63">
        <v>4205.78</v>
      </c>
      <c r="M54" s="62" t="s">
        <v>1245</v>
      </c>
      <c r="N54" s="62" t="s">
        <v>1244</v>
      </c>
      <c r="O54" s="58"/>
      <c r="P54" s="58"/>
      <c r="Q54" s="58"/>
      <c r="R54" s="58"/>
      <c r="S54" s="58"/>
    </row>
    <row r="55" spans="1:19" ht="134.25" customHeight="1" x14ac:dyDescent="0.2">
      <c r="A55" s="59">
        <v>24</v>
      </c>
      <c r="B55" s="60" t="s">
        <v>1042</v>
      </c>
      <c r="C55" s="60" t="s">
        <v>1041</v>
      </c>
      <c r="D55" s="61" t="s">
        <v>1243</v>
      </c>
      <c r="E55" s="62">
        <v>81.61</v>
      </c>
      <c r="F55" s="62"/>
      <c r="G55" s="62">
        <v>81.61</v>
      </c>
      <c r="H55" s="62" t="s">
        <v>1039</v>
      </c>
      <c r="I55" s="63">
        <v>-4026.06</v>
      </c>
      <c r="J55" s="63"/>
      <c r="K55" s="63"/>
      <c r="L55" s="63">
        <v>-4026.06</v>
      </c>
      <c r="M55" s="62"/>
      <c r="N55" s="62"/>
      <c r="O55" s="58"/>
      <c r="P55" s="58"/>
      <c r="Q55" s="58"/>
      <c r="R55" s="58"/>
      <c r="S55" s="58"/>
    </row>
    <row r="56" spans="1:19" ht="60" x14ac:dyDescent="0.2">
      <c r="A56" s="79">
        <v>25</v>
      </c>
      <c r="B56" s="80" t="s">
        <v>976</v>
      </c>
      <c r="C56" s="80" t="s">
        <v>1034</v>
      </c>
      <c r="D56" s="81" t="s">
        <v>1242</v>
      </c>
      <c r="E56" s="82">
        <v>10730.1</v>
      </c>
      <c r="F56" s="82"/>
      <c r="G56" s="82">
        <v>10730.1</v>
      </c>
      <c r="H56" s="82" t="s">
        <v>973</v>
      </c>
      <c r="I56" s="83">
        <v>5691.78</v>
      </c>
      <c r="J56" s="83"/>
      <c r="K56" s="83"/>
      <c r="L56" s="83">
        <v>5691.78</v>
      </c>
      <c r="M56" s="82"/>
      <c r="N56" s="82"/>
      <c r="O56" s="58"/>
      <c r="P56" s="58"/>
      <c r="Q56" s="58"/>
      <c r="R56" s="58"/>
      <c r="S56" s="58"/>
    </row>
    <row r="57" spans="1:19" ht="144" x14ac:dyDescent="0.2">
      <c r="A57" s="59">
        <v>26</v>
      </c>
      <c r="B57" s="60" t="s">
        <v>1114</v>
      </c>
      <c r="C57" s="60" t="s">
        <v>1241</v>
      </c>
      <c r="D57" s="61" t="s">
        <v>1240</v>
      </c>
      <c r="E57" s="62" t="s">
        <v>1239</v>
      </c>
      <c r="F57" s="62" t="s">
        <v>1238</v>
      </c>
      <c r="G57" s="62">
        <v>1556331.95</v>
      </c>
      <c r="H57" s="62" t="s">
        <v>1109</v>
      </c>
      <c r="I57" s="63">
        <v>157351.14000000001</v>
      </c>
      <c r="J57" s="63">
        <v>6817.71</v>
      </c>
      <c r="K57" s="63" t="s">
        <v>1237</v>
      </c>
      <c r="L57" s="63">
        <v>139509.59</v>
      </c>
      <c r="M57" s="62" t="s">
        <v>1236</v>
      </c>
      <c r="N57" s="62" t="s">
        <v>1235</v>
      </c>
      <c r="O57" s="58"/>
      <c r="P57" s="58"/>
      <c r="Q57" s="58"/>
      <c r="R57" s="58"/>
      <c r="S57" s="58"/>
    </row>
    <row r="58" spans="1:19" ht="137.25" customHeight="1" x14ac:dyDescent="0.2">
      <c r="A58" s="59">
        <v>27</v>
      </c>
      <c r="B58" s="60" t="s">
        <v>1234</v>
      </c>
      <c r="C58" s="60" t="s">
        <v>1233</v>
      </c>
      <c r="D58" s="61" t="s">
        <v>1232</v>
      </c>
      <c r="E58" s="62">
        <v>1506.3</v>
      </c>
      <c r="F58" s="62"/>
      <c r="G58" s="62">
        <v>1506.3</v>
      </c>
      <c r="H58" s="62" t="s">
        <v>1231</v>
      </c>
      <c r="I58" s="63">
        <v>-135870.66</v>
      </c>
      <c r="J58" s="63"/>
      <c r="K58" s="63"/>
      <c r="L58" s="63">
        <v>-135870.66</v>
      </c>
      <c r="M58" s="62"/>
      <c r="N58" s="62"/>
      <c r="O58" s="58"/>
      <c r="P58" s="58"/>
      <c r="Q58" s="58"/>
      <c r="R58" s="58"/>
      <c r="S58" s="58"/>
    </row>
    <row r="59" spans="1:19" ht="83.25" customHeight="1" x14ac:dyDescent="0.2">
      <c r="A59" s="59">
        <v>28</v>
      </c>
      <c r="B59" s="60" t="s">
        <v>1038</v>
      </c>
      <c r="C59" s="60" t="s">
        <v>1037</v>
      </c>
      <c r="D59" s="61" t="s">
        <v>1230</v>
      </c>
      <c r="E59" s="62">
        <v>11498</v>
      </c>
      <c r="F59" s="62"/>
      <c r="G59" s="62">
        <v>11498</v>
      </c>
      <c r="H59" s="62" t="s">
        <v>1035</v>
      </c>
      <c r="I59" s="63">
        <v>-2272.11</v>
      </c>
      <c r="J59" s="63"/>
      <c r="K59" s="63"/>
      <c r="L59" s="63">
        <v>-2272.11</v>
      </c>
      <c r="M59" s="62"/>
      <c r="N59" s="62"/>
      <c r="O59" s="58"/>
      <c r="P59" s="58"/>
      <c r="Q59" s="58"/>
      <c r="R59" s="58"/>
      <c r="S59" s="58"/>
    </row>
    <row r="60" spans="1:19" ht="84.75" customHeight="1" x14ac:dyDescent="0.2">
      <c r="A60" s="59">
        <v>29</v>
      </c>
      <c r="B60" s="60" t="s">
        <v>1229</v>
      </c>
      <c r="C60" s="60" t="s">
        <v>1228</v>
      </c>
      <c r="D60" s="61" t="s">
        <v>1227</v>
      </c>
      <c r="E60" s="62">
        <v>8559.5</v>
      </c>
      <c r="F60" s="62"/>
      <c r="G60" s="62">
        <v>8559.5</v>
      </c>
      <c r="H60" s="62" t="s">
        <v>1226</v>
      </c>
      <c r="I60" s="63">
        <v>-419.73</v>
      </c>
      <c r="J60" s="63"/>
      <c r="K60" s="63"/>
      <c r="L60" s="63">
        <v>-419.73</v>
      </c>
      <c r="M60" s="62"/>
      <c r="N60" s="62"/>
      <c r="O60" s="58"/>
      <c r="P60" s="58"/>
      <c r="Q60" s="58"/>
      <c r="R60" s="58"/>
      <c r="S60" s="58"/>
    </row>
    <row r="61" spans="1:19" ht="63.75" customHeight="1" x14ac:dyDescent="0.2">
      <c r="A61" s="79">
        <v>30</v>
      </c>
      <c r="B61" s="80" t="s">
        <v>976</v>
      </c>
      <c r="C61" s="80" t="s">
        <v>1225</v>
      </c>
      <c r="D61" s="81" t="s">
        <v>1224</v>
      </c>
      <c r="E61" s="82">
        <v>12420.01</v>
      </c>
      <c r="F61" s="82"/>
      <c r="G61" s="82">
        <v>12420.01</v>
      </c>
      <c r="H61" s="82" t="s">
        <v>973</v>
      </c>
      <c r="I61" s="83">
        <v>201483.61</v>
      </c>
      <c r="J61" s="83"/>
      <c r="K61" s="83"/>
      <c r="L61" s="83">
        <v>201483.61</v>
      </c>
      <c r="M61" s="82"/>
      <c r="N61" s="82"/>
      <c r="O61" s="58"/>
      <c r="P61" s="58"/>
      <c r="Q61" s="58"/>
      <c r="R61" s="58"/>
      <c r="S61" s="58"/>
    </row>
    <row r="62" spans="1:19" ht="66.75" customHeight="1" x14ac:dyDescent="0.2">
      <c r="A62" s="79">
        <v>31</v>
      </c>
      <c r="B62" s="80" t="s">
        <v>976</v>
      </c>
      <c r="C62" s="80" t="s">
        <v>1223</v>
      </c>
      <c r="D62" s="81">
        <v>2</v>
      </c>
      <c r="E62" s="82">
        <v>2572.75</v>
      </c>
      <c r="F62" s="82"/>
      <c r="G62" s="82">
        <v>2572.75</v>
      </c>
      <c r="H62" s="82" t="s">
        <v>973</v>
      </c>
      <c r="I62" s="83">
        <v>26499.32</v>
      </c>
      <c r="J62" s="83"/>
      <c r="K62" s="83"/>
      <c r="L62" s="83">
        <v>26499.32</v>
      </c>
      <c r="M62" s="82"/>
      <c r="N62" s="82"/>
      <c r="O62" s="58"/>
      <c r="P62" s="58"/>
      <c r="Q62" s="58"/>
      <c r="R62" s="58"/>
      <c r="S62" s="58"/>
    </row>
    <row r="63" spans="1:19" ht="144" x14ac:dyDescent="0.2">
      <c r="A63" s="59">
        <v>32</v>
      </c>
      <c r="B63" s="60" t="s">
        <v>1222</v>
      </c>
      <c r="C63" s="60" t="s">
        <v>1221</v>
      </c>
      <c r="D63" s="61" t="s">
        <v>1220</v>
      </c>
      <c r="E63" s="62" t="s">
        <v>1219</v>
      </c>
      <c r="F63" s="62" t="s">
        <v>1218</v>
      </c>
      <c r="G63" s="62">
        <v>46208.68</v>
      </c>
      <c r="H63" s="62" t="s">
        <v>1217</v>
      </c>
      <c r="I63" s="63">
        <v>3261.02</v>
      </c>
      <c r="J63" s="63">
        <v>634.89</v>
      </c>
      <c r="K63" s="63" t="s">
        <v>1216</v>
      </c>
      <c r="L63" s="63">
        <v>1801.66</v>
      </c>
      <c r="M63" s="62" t="s">
        <v>1215</v>
      </c>
      <c r="N63" s="62" t="s">
        <v>1214</v>
      </c>
      <c r="O63" s="58"/>
      <c r="P63" s="58"/>
      <c r="Q63" s="58"/>
      <c r="R63" s="58"/>
      <c r="S63" s="58"/>
    </row>
    <row r="64" spans="1:19" ht="72" x14ac:dyDescent="0.2">
      <c r="A64" s="59">
        <v>33</v>
      </c>
      <c r="B64" s="60" t="s">
        <v>1018</v>
      </c>
      <c r="C64" s="60" t="s">
        <v>1017</v>
      </c>
      <c r="D64" s="61" t="s">
        <v>1213</v>
      </c>
      <c r="E64" s="62">
        <v>41.88</v>
      </c>
      <c r="F64" s="62"/>
      <c r="G64" s="62">
        <v>41.88</v>
      </c>
      <c r="H64" s="62" t="s">
        <v>1503</v>
      </c>
      <c r="I64" s="63">
        <v>-1677.33</v>
      </c>
      <c r="J64" s="63"/>
      <c r="K64" s="63"/>
      <c r="L64" s="63">
        <v>-1677.33</v>
      </c>
      <c r="M64" s="62"/>
      <c r="N64" s="62"/>
      <c r="O64" s="58"/>
      <c r="P64" s="58"/>
      <c r="Q64" s="58"/>
      <c r="R64" s="58"/>
      <c r="S64" s="58"/>
    </row>
    <row r="65" spans="1:19" ht="60" x14ac:dyDescent="0.2">
      <c r="A65" s="79">
        <v>34</v>
      </c>
      <c r="B65" s="80" t="s">
        <v>976</v>
      </c>
      <c r="C65" s="80" t="s">
        <v>1026</v>
      </c>
      <c r="D65" s="81" t="s">
        <v>1212</v>
      </c>
      <c r="E65" s="82">
        <v>10388.35</v>
      </c>
      <c r="F65" s="82"/>
      <c r="G65" s="82">
        <v>10388.35</v>
      </c>
      <c r="H65" s="82" t="s">
        <v>973</v>
      </c>
      <c r="I65" s="83">
        <v>1605</v>
      </c>
      <c r="J65" s="83"/>
      <c r="K65" s="83"/>
      <c r="L65" s="83">
        <v>1605</v>
      </c>
      <c r="M65" s="82"/>
      <c r="N65" s="82"/>
      <c r="O65" s="58"/>
      <c r="P65" s="58"/>
      <c r="Q65" s="58"/>
      <c r="R65" s="58"/>
      <c r="S65" s="58"/>
    </row>
    <row r="66" spans="1:19" ht="141.75" customHeight="1" x14ac:dyDescent="0.2">
      <c r="A66" s="59">
        <v>35</v>
      </c>
      <c r="B66" s="60" t="s">
        <v>1013</v>
      </c>
      <c r="C66" s="60" t="s">
        <v>1211</v>
      </c>
      <c r="D66" s="61" t="s">
        <v>1210</v>
      </c>
      <c r="E66" s="62" t="s">
        <v>1010</v>
      </c>
      <c r="F66" s="62" t="s">
        <v>1009</v>
      </c>
      <c r="G66" s="62">
        <v>6348.16</v>
      </c>
      <c r="H66" s="62" t="s">
        <v>1008</v>
      </c>
      <c r="I66" s="63">
        <v>2442.1999999999998</v>
      </c>
      <c r="J66" s="63">
        <v>778.82</v>
      </c>
      <c r="K66" s="63" t="s">
        <v>1209</v>
      </c>
      <c r="L66" s="63">
        <v>517.09</v>
      </c>
      <c r="M66" s="62" t="s">
        <v>1006</v>
      </c>
      <c r="N66" s="62" t="s">
        <v>1208</v>
      </c>
      <c r="O66" s="58"/>
      <c r="P66" s="58"/>
      <c r="Q66" s="58"/>
      <c r="R66" s="58"/>
      <c r="S66" s="58"/>
    </row>
    <row r="67" spans="1:19" ht="92.25" customHeight="1" x14ac:dyDescent="0.2">
      <c r="A67" s="59">
        <v>36</v>
      </c>
      <c r="B67" s="60" t="s">
        <v>1004</v>
      </c>
      <c r="C67" s="60" t="s">
        <v>1003</v>
      </c>
      <c r="D67" s="61" t="s">
        <v>1207</v>
      </c>
      <c r="E67" s="62">
        <v>5500</v>
      </c>
      <c r="F67" s="62"/>
      <c r="G67" s="62">
        <v>5500</v>
      </c>
      <c r="H67" s="62" t="s">
        <v>1001</v>
      </c>
      <c r="I67" s="63">
        <v>-479.82</v>
      </c>
      <c r="J67" s="63"/>
      <c r="K67" s="63"/>
      <c r="L67" s="63">
        <v>-479.82</v>
      </c>
      <c r="M67" s="62"/>
      <c r="N67" s="62"/>
      <c r="O67" s="58"/>
      <c r="P67" s="58"/>
      <c r="Q67" s="58"/>
      <c r="R67" s="58"/>
      <c r="S67" s="58"/>
    </row>
    <row r="68" spans="1:19" ht="72" customHeight="1" x14ac:dyDescent="0.2">
      <c r="A68" s="79">
        <v>37</v>
      </c>
      <c r="B68" s="80" t="s">
        <v>976</v>
      </c>
      <c r="C68" s="80" t="s">
        <v>1000</v>
      </c>
      <c r="D68" s="81">
        <v>4</v>
      </c>
      <c r="E68" s="82">
        <v>31.91</v>
      </c>
      <c r="F68" s="82"/>
      <c r="G68" s="82">
        <v>31.91</v>
      </c>
      <c r="H68" s="82" t="s">
        <v>973</v>
      </c>
      <c r="I68" s="83">
        <v>657.36</v>
      </c>
      <c r="J68" s="83"/>
      <c r="K68" s="83"/>
      <c r="L68" s="83">
        <v>657.36</v>
      </c>
      <c r="M68" s="82"/>
      <c r="N68" s="82"/>
      <c r="O68" s="58"/>
      <c r="P68" s="58"/>
      <c r="Q68" s="58"/>
      <c r="R68" s="58"/>
      <c r="S68" s="58"/>
    </row>
    <row r="69" spans="1:19" ht="60" x14ac:dyDescent="0.2">
      <c r="A69" s="79">
        <v>38</v>
      </c>
      <c r="B69" s="80" t="s">
        <v>976</v>
      </c>
      <c r="C69" s="80" t="s">
        <v>999</v>
      </c>
      <c r="D69" s="81">
        <v>2</v>
      </c>
      <c r="E69" s="82">
        <v>11.67</v>
      </c>
      <c r="F69" s="82"/>
      <c r="G69" s="82">
        <v>11.67</v>
      </c>
      <c r="H69" s="82" t="s">
        <v>973</v>
      </c>
      <c r="I69" s="83">
        <v>120.2</v>
      </c>
      <c r="J69" s="83"/>
      <c r="K69" s="83"/>
      <c r="L69" s="83">
        <v>120.2</v>
      </c>
      <c r="M69" s="82"/>
      <c r="N69" s="82"/>
      <c r="O69" s="58"/>
      <c r="P69" s="58"/>
      <c r="Q69" s="58"/>
      <c r="R69" s="58"/>
      <c r="S69" s="58"/>
    </row>
    <row r="70" spans="1:19" ht="132" x14ac:dyDescent="0.2">
      <c r="A70" s="59">
        <v>39</v>
      </c>
      <c r="B70" s="60" t="s">
        <v>1206</v>
      </c>
      <c r="C70" s="60" t="s">
        <v>1205</v>
      </c>
      <c r="D70" s="61">
        <v>2</v>
      </c>
      <c r="E70" s="62" t="s">
        <v>1204</v>
      </c>
      <c r="F70" s="62" t="s">
        <v>1203</v>
      </c>
      <c r="G70" s="62">
        <v>32.11</v>
      </c>
      <c r="H70" s="62" t="s">
        <v>1202</v>
      </c>
      <c r="I70" s="63">
        <v>2979.38</v>
      </c>
      <c r="J70" s="63">
        <v>873</v>
      </c>
      <c r="K70" s="63" t="s">
        <v>1201</v>
      </c>
      <c r="L70" s="63">
        <v>278.08</v>
      </c>
      <c r="M70" s="62" t="s">
        <v>1200</v>
      </c>
      <c r="N70" s="62" t="s">
        <v>1199</v>
      </c>
      <c r="O70" s="58"/>
      <c r="P70" s="58"/>
      <c r="Q70" s="58"/>
      <c r="R70" s="58"/>
      <c r="S70" s="58"/>
    </row>
    <row r="71" spans="1:19" ht="99" customHeight="1" x14ac:dyDescent="0.2">
      <c r="A71" s="59">
        <v>40</v>
      </c>
      <c r="B71" s="60" t="s">
        <v>1198</v>
      </c>
      <c r="C71" s="60" t="s">
        <v>1197</v>
      </c>
      <c r="D71" s="61" t="s">
        <v>1196</v>
      </c>
      <c r="E71" s="62">
        <v>67.650000000000006</v>
      </c>
      <c r="F71" s="62"/>
      <c r="G71" s="62">
        <v>67.650000000000006</v>
      </c>
      <c r="H71" s="62" t="s">
        <v>1195</v>
      </c>
      <c r="I71" s="63">
        <v>-226.09</v>
      </c>
      <c r="J71" s="63"/>
      <c r="K71" s="63"/>
      <c r="L71" s="63">
        <v>-226.09</v>
      </c>
      <c r="M71" s="62"/>
      <c r="N71" s="62"/>
      <c r="O71" s="58"/>
      <c r="P71" s="58"/>
      <c r="Q71" s="58"/>
      <c r="R71" s="58"/>
      <c r="S71" s="58"/>
    </row>
    <row r="72" spans="1:19" ht="93" customHeight="1" x14ac:dyDescent="0.2">
      <c r="A72" s="59">
        <v>41</v>
      </c>
      <c r="B72" s="60" t="s">
        <v>1194</v>
      </c>
      <c r="C72" s="60" t="s">
        <v>1193</v>
      </c>
      <c r="D72" s="61" t="s">
        <v>1192</v>
      </c>
      <c r="E72" s="62">
        <v>204.26</v>
      </c>
      <c r="F72" s="62"/>
      <c r="G72" s="62">
        <v>204.26</v>
      </c>
      <c r="H72" s="62" t="s">
        <v>1191</v>
      </c>
      <c r="I72" s="63">
        <v>377.59</v>
      </c>
      <c r="J72" s="63"/>
      <c r="K72" s="63"/>
      <c r="L72" s="63">
        <v>377.59</v>
      </c>
      <c r="M72" s="62"/>
      <c r="N72" s="62"/>
      <c r="O72" s="58"/>
      <c r="P72" s="58"/>
      <c r="Q72" s="58"/>
      <c r="R72" s="58"/>
      <c r="S72" s="58"/>
    </row>
    <row r="73" spans="1:19" ht="132" x14ac:dyDescent="0.2">
      <c r="A73" s="59">
        <v>42</v>
      </c>
      <c r="B73" s="60" t="s">
        <v>1190</v>
      </c>
      <c r="C73" s="60" t="s">
        <v>1189</v>
      </c>
      <c r="D73" s="61">
        <v>2</v>
      </c>
      <c r="E73" s="62" t="s">
        <v>1188</v>
      </c>
      <c r="F73" s="62" t="s">
        <v>1187</v>
      </c>
      <c r="G73" s="62">
        <v>16.46</v>
      </c>
      <c r="H73" s="62" t="s">
        <v>1186</v>
      </c>
      <c r="I73" s="63">
        <v>1703.94</v>
      </c>
      <c r="J73" s="63">
        <v>571.58000000000004</v>
      </c>
      <c r="K73" s="63" t="s">
        <v>1185</v>
      </c>
      <c r="L73" s="63">
        <v>139.41999999999999</v>
      </c>
      <c r="M73" s="62" t="s">
        <v>1184</v>
      </c>
      <c r="N73" s="62" t="s">
        <v>1183</v>
      </c>
      <c r="O73" s="58"/>
      <c r="P73" s="58"/>
      <c r="Q73" s="58"/>
      <c r="R73" s="58"/>
      <c r="S73" s="58"/>
    </row>
    <row r="74" spans="1:19" ht="147.75" customHeight="1" x14ac:dyDescent="0.2">
      <c r="A74" s="59">
        <v>43</v>
      </c>
      <c r="B74" s="60" t="s">
        <v>1182</v>
      </c>
      <c r="C74" s="60" t="s">
        <v>1181</v>
      </c>
      <c r="D74" s="61" t="s">
        <v>1180</v>
      </c>
      <c r="E74" s="62">
        <v>35.700000000000003</v>
      </c>
      <c r="F74" s="62"/>
      <c r="G74" s="62">
        <v>35.700000000000003</v>
      </c>
      <c r="H74" s="62" t="s">
        <v>1179</v>
      </c>
      <c r="I74" s="63">
        <v>-116.95</v>
      </c>
      <c r="J74" s="63"/>
      <c r="K74" s="63"/>
      <c r="L74" s="63">
        <v>-116.95</v>
      </c>
      <c r="M74" s="62"/>
      <c r="N74" s="62"/>
      <c r="O74" s="58"/>
      <c r="P74" s="58"/>
      <c r="Q74" s="58"/>
      <c r="R74" s="58"/>
      <c r="S74" s="58"/>
    </row>
    <row r="75" spans="1:19" ht="132.75" customHeight="1" x14ac:dyDescent="0.2">
      <c r="A75" s="59">
        <v>44</v>
      </c>
      <c r="B75" s="60" t="s">
        <v>1178</v>
      </c>
      <c r="C75" s="60" t="s">
        <v>1177</v>
      </c>
      <c r="D75" s="61" t="s">
        <v>1176</v>
      </c>
      <c r="E75" s="62">
        <v>39.79</v>
      </c>
      <c r="F75" s="62"/>
      <c r="G75" s="62">
        <v>39.79</v>
      </c>
      <c r="H75" s="62" t="s">
        <v>1175</v>
      </c>
      <c r="I75" s="63">
        <v>41.6</v>
      </c>
      <c r="J75" s="63"/>
      <c r="K75" s="63"/>
      <c r="L75" s="63">
        <v>41.6</v>
      </c>
      <c r="M75" s="62"/>
      <c r="N75" s="62"/>
      <c r="O75" s="58"/>
      <c r="P75" s="58"/>
      <c r="Q75" s="58"/>
      <c r="R75" s="58"/>
      <c r="S75" s="58"/>
    </row>
    <row r="76" spans="1:19" ht="15.75" customHeight="1" x14ac:dyDescent="0.2">
      <c r="A76" s="148" t="s">
        <v>1174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58"/>
      <c r="P76" s="58"/>
      <c r="Q76" s="58"/>
      <c r="R76" s="58"/>
      <c r="S76" s="58"/>
    </row>
    <row r="77" spans="1:19" ht="159" customHeight="1" x14ac:dyDescent="0.2">
      <c r="A77" s="59">
        <v>45</v>
      </c>
      <c r="B77" s="60" t="s">
        <v>1173</v>
      </c>
      <c r="C77" s="60" t="s">
        <v>1172</v>
      </c>
      <c r="D77" s="61">
        <v>22</v>
      </c>
      <c r="E77" s="62" t="s">
        <v>1171</v>
      </c>
      <c r="F77" s="62">
        <v>23.2</v>
      </c>
      <c r="G77" s="62">
        <v>0.38</v>
      </c>
      <c r="H77" s="62" t="s">
        <v>1170</v>
      </c>
      <c r="I77" s="63">
        <v>10606.42</v>
      </c>
      <c r="J77" s="63">
        <v>7782.72</v>
      </c>
      <c r="K77" s="63">
        <v>2688.4</v>
      </c>
      <c r="L77" s="63">
        <v>135.30000000000001</v>
      </c>
      <c r="M77" s="62">
        <v>2.2999999999999998</v>
      </c>
      <c r="N77" s="62">
        <v>50.6</v>
      </c>
      <c r="O77" s="58"/>
      <c r="P77" s="58"/>
      <c r="Q77" s="58"/>
      <c r="R77" s="58"/>
      <c r="S77" s="58"/>
    </row>
    <row r="78" spans="1:19" ht="108" customHeight="1" x14ac:dyDescent="0.2">
      <c r="A78" s="59">
        <v>46</v>
      </c>
      <c r="B78" s="60" t="s">
        <v>1169</v>
      </c>
      <c r="C78" s="60" t="s">
        <v>1168</v>
      </c>
      <c r="D78" s="61">
        <v>12</v>
      </c>
      <c r="E78" s="62" t="s">
        <v>1167</v>
      </c>
      <c r="F78" s="62">
        <v>4.17</v>
      </c>
      <c r="G78" s="62">
        <v>7.0000000000000007E-2</v>
      </c>
      <c r="H78" s="62" t="s">
        <v>1166</v>
      </c>
      <c r="I78" s="63">
        <v>1041.1199999999999</v>
      </c>
      <c r="J78" s="63">
        <v>764.16</v>
      </c>
      <c r="K78" s="63">
        <v>263.76</v>
      </c>
      <c r="L78" s="63">
        <v>13.2</v>
      </c>
      <c r="M78" s="62">
        <v>0.41399999999999998</v>
      </c>
      <c r="N78" s="62">
        <v>4.97</v>
      </c>
      <c r="O78" s="58"/>
      <c r="P78" s="58"/>
      <c r="Q78" s="58"/>
      <c r="R78" s="58"/>
      <c r="S78" s="58"/>
    </row>
    <row r="79" spans="1:19" ht="99.75" customHeight="1" x14ac:dyDescent="0.2">
      <c r="A79" s="59">
        <v>47</v>
      </c>
      <c r="B79" s="60" t="s">
        <v>1165</v>
      </c>
      <c r="C79" s="60" t="s">
        <v>1164</v>
      </c>
      <c r="D79" s="61">
        <v>22</v>
      </c>
      <c r="E79" s="62" t="s">
        <v>1163</v>
      </c>
      <c r="F79" s="62">
        <v>15.53</v>
      </c>
      <c r="G79" s="62">
        <v>7.05</v>
      </c>
      <c r="H79" s="62" t="s">
        <v>1162</v>
      </c>
      <c r="I79" s="63">
        <v>19396.96</v>
      </c>
      <c r="J79" s="63">
        <v>16585.14</v>
      </c>
      <c r="K79" s="63">
        <v>1627.12</v>
      </c>
      <c r="L79" s="63">
        <v>1184.7</v>
      </c>
      <c r="M79" s="62">
        <v>4.37</v>
      </c>
      <c r="N79" s="62">
        <v>96.14</v>
      </c>
      <c r="O79" s="58"/>
      <c r="P79" s="58"/>
      <c r="Q79" s="58"/>
      <c r="R79" s="58"/>
      <c r="S79" s="58"/>
    </row>
    <row r="80" spans="1:19" ht="144.75" customHeight="1" x14ac:dyDescent="0.2">
      <c r="A80" s="59">
        <v>48</v>
      </c>
      <c r="B80" s="60" t="s">
        <v>1161</v>
      </c>
      <c r="C80" s="60" t="s">
        <v>1160</v>
      </c>
      <c r="D80" s="61">
        <v>12</v>
      </c>
      <c r="E80" s="62" t="s">
        <v>1159</v>
      </c>
      <c r="F80" s="62">
        <v>2.93</v>
      </c>
      <c r="G80" s="62">
        <v>2</v>
      </c>
      <c r="H80" s="62" t="s">
        <v>1158</v>
      </c>
      <c r="I80" s="63">
        <v>2000.16</v>
      </c>
      <c r="J80" s="63">
        <v>1666.44</v>
      </c>
      <c r="K80" s="63">
        <v>167.64</v>
      </c>
      <c r="L80" s="63">
        <v>166.08</v>
      </c>
      <c r="M80" s="62">
        <v>0.80500000000000005</v>
      </c>
      <c r="N80" s="62">
        <v>9.66</v>
      </c>
      <c r="O80" s="58"/>
      <c r="P80" s="58"/>
      <c r="Q80" s="58"/>
      <c r="R80" s="58"/>
      <c r="S80" s="58"/>
    </row>
    <row r="81" spans="1:19" ht="13.5" customHeight="1" x14ac:dyDescent="0.2">
      <c r="A81" s="148" t="s">
        <v>1157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58"/>
      <c r="P81" s="58"/>
      <c r="Q81" s="58"/>
      <c r="R81" s="58"/>
      <c r="S81" s="58"/>
    </row>
    <row r="82" spans="1:19" ht="89.25" customHeight="1" x14ac:dyDescent="0.2">
      <c r="A82" s="59">
        <v>49</v>
      </c>
      <c r="B82" s="60" t="s">
        <v>1156</v>
      </c>
      <c r="C82" s="60" t="s">
        <v>1155</v>
      </c>
      <c r="D82" s="61" t="s">
        <v>1154</v>
      </c>
      <c r="E82" s="62" t="s">
        <v>1153</v>
      </c>
      <c r="F82" s="62" t="s">
        <v>1152</v>
      </c>
      <c r="G82" s="62">
        <v>405.44</v>
      </c>
      <c r="H82" s="62" t="s">
        <v>1151</v>
      </c>
      <c r="I82" s="63">
        <v>1879.79</v>
      </c>
      <c r="J82" s="63">
        <v>935.45</v>
      </c>
      <c r="K82" s="63" t="s">
        <v>1150</v>
      </c>
      <c r="L82" s="63">
        <v>885.85</v>
      </c>
      <c r="M82" s="62" t="s">
        <v>1149</v>
      </c>
      <c r="N82" s="62" t="s">
        <v>1148</v>
      </c>
      <c r="O82" s="58"/>
      <c r="P82" s="58"/>
      <c r="Q82" s="58"/>
      <c r="R82" s="58"/>
      <c r="S82" s="58"/>
    </row>
    <row r="83" spans="1:19" ht="87" customHeight="1" x14ac:dyDescent="0.2">
      <c r="A83" s="59">
        <v>50</v>
      </c>
      <c r="B83" s="60" t="s">
        <v>1147</v>
      </c>
      <c r="C83" s="60" t="s">
        <v>1146</v>
      </c>
      <c r="D83" s="61" t="s">
        <v>1145</v>
      </c>
      <c r="E83" s="62">
        <v>15620</v>
      </c>
      <c r="F83" s="62"/>
      <c r="G83" s="62">
        <v>15620</v>
      </c>
      <c r="H83" s="62" t="s">
        <v>1144</v>
      </c>
      <c r="I83" s="63">
        <v>-809.5</v>
      </c>
      <c r="J83" s="63"/>
      <c r="K83" s="63"/>
      <c r="L83" s="63">
        <v>-809.5</v>
      </c>
      <c r="M83" s="62"/>
      <c r="N83" s="62"/>
      <c r="O83" s="58"/>
      <c r="P83" s="58"/>
      <c r="Q83" s="58"/>
      <c r="R83" s="58"/>
      <c r="S83" s="58"/>
    </row>
    <row r="84" spans="1:19" ht="72" x14ac:dyDescent="0.2">
      <c r="A84" s="59">
        <v>51</v>
      </c>
      <c r="B84" s="60" t="s">
        <v>1143</v>
      </c>
      <c r="C84" s="60" t="s">
        <v>1142</v>
      </c>
      <c r="D84" s="61" t="s">
        <v>1141</v>
      </c>
      <c r="E84" s="62">
        <v>79.040000000000006</v>
      </c>
      <c r="F84" s="62"/>
      <c r="G84" s="62">
        <v>79.040000000000006</v>
      </c>
      <c r="H84" s="62" t="s">
        <v>973</v>
      </c>
      <c r="I84" s="63">
        <v>5495.31</v>
      </c>
      <c r="J84" s="63"/>
      <c r="K84" s="63"/>
      <c r="L84" s="63">
        <v>5495.31</v>
      </c>
      <c r="M84" s="62"/>
      <c r="N84" s="62"/>
      <c r="O84" s="58"/>
      <c r="P84" s="58"/>
      <c r="Q84" s="58"/>
      <c r="R84" s="58"/>
      <c r="S84" s="58"/>
    </row>
    <row r="85" spans="1:19" ht="144" x14ac:dyDescent="0.2">
      <c r="A85" s="59">
        <v>52</v>
      </c>
      <c r="B85" s="60" t="s">
        <v>1140</v>
      </c>
      <c r="C85" s="60" t="s">
        <v>1139</v>
      </c>
      <c r="D85" s="61" t="s">
        <v>1138</v>
      </c>
      <c r="E85" s="62" t="s">
        <v>1137</v>
      </c>
      <c r="F85" s="62" t="s">
        <v>1136</v>
      </c>
      <c r="G85" s="62">
        <v>200.78</v>
      </c>
      <c r="H85" s="62" t="s">
        <v>1135</v>
      </c>
      <c r="I85" s="63">
        <v>980.48</v>
      </c>
      <c r="J85" s="63">
        <v>216.12</v>
      </c>
      <c r="K85" s="63" t="s">
        <v>1134</v>
      </c>
      <c r="L85" s="63">
        <v>724.92</v>
      </c>
      <c r="M85" s="62" t="s">
        <v>1133</v>
      </c>
      <c r="N85" s="62" t="s">
        <v>1132</v>
      </c>
      <c r="O85" s="58"/>
      <c r="P85" s="58"/>
      <c r="Q85" s="58"/>
      <c r="R85" s="58"/>
      <c r="S85" s="58"/>
    </row>
    <row r="86" spans="1:19" ht="72" x14ac:dyDescent="0.2">
      <c r="A86" s="59">
        <v>53</v>
      </c>
      <c r="B86" s="60" t="s">
        <v>1131</v>
      </c>
      <c r="C86" s="60" t="s">
        <v>1130</v>
      </c>
      <c r="D86" s="61" t="s">
        <v>1129</v>
      </c>
      <c r="E86" s="62">
        <v>21205</v>
      </c>
      <c r="F86" s="62"/>
      <c r="G86" s="62">
        <v>21205</v>
      </c>
      <c r="H86" s="62" t="s">
        <v>1128</v>
      </c>
      <c r="I86" s="63">
        <v>-708.74</v>
      </c>
      <c r="J86" s="63"/>
      <c r="K86" s="63"/>
      <c r="L86" s="63">
        <v>-708.74</v>
      </c>
      <c r="M86" s="62"/>
      <c r="N86" s="62"/>
      <c r="O86" s="58"/>
      <c r="P86" s="58"/>
      <c r="Q86" s="58"/>
      <c r="R86" s="58"/>
      <c r="S86" s="58"/>
    </row>
    <row r="87" spans="1:19" ht="72" x14ac:dyDescent="0.2">
      <c r="A87" s="59">
        <v>54</v>
      </c>
      <c r="B87" s="60" t="s">
        <v>1127</v>
      </c>
      <c r="C87" s="60" t="s">
        <v>1126</v>
      </c>
      <c r="D87" s="61" t="s">
        <v>1125</v>
      </c>
      <c r="E87" s="62">
        <v>109997.55</v>
      </c>
      <c r="F87" s="62"/>
      <c r="G87" s="62">
        <v>109997.55</v>
      </c>
      <c r="H87" s="62" t="s">
        <v>973</v>
      </c>
      <c r="I87" s="63">
        <v>3059.03</v>
      </c>
      <c r="J87" s="63"/>
      <c r="K87" s="63"/>
      <c r="L87" s="63">
        <v>3059.03</v>
      </c>
      <c r="M87" s="62"/>
      <c r="N87" s="62"/>
      <c r="O87" s="58"/>
      <c r="P87" s="58"/>
      <c r="Q87" s="58"/>
      <c r="R87" s="58"/>
      <c r="S87" s="58"/>
    </row>
    <row r="88" spans="1:19" ht="144" x14ac:dyDescent="0.2">
      <c r="A88" s="59">
        <v>55</v>
      </c>
      <c r="B88" s="60" t="s">
        <v>1096</v>
      </c>
      <c r="C88" s="60" t="s">
        <v>1124</v>
      </c>
      <c r="D88" s="61" t="s">
        <v>1094</v>
      </c>
      <c r="E88" s="62" t="s">
        <v>1123</v>
      </c>
      <c r="F88" s="62">
        <v>65.72</v>
      </c>
      <c r="G88" s="62">
        <v>1320.96</v>
      </c>
      <c r="H88" s="62" t="s">
        <v>1092</v>
      </c>
      <c r="I88" s="63">
        <v>52349.5</v>
      </c>
      <c r="J88" s="63">
        <v>21660.74</v>
      </c>
      <c r="K88" s="63">
        <v>4668.6099999999997</v>
      </c>
      <c r="L88" s="63">
        <v>26020.15</v>
      </c>
      <c r="M88" s="62">
        <v>21.677499999999998</v>
      </c>
      <c r="N88" s="62">
        <v>138.74</v>
      </c>
      <c r="O88" s="58"/>
      <c r="P88" s="58"/>
      <c r="Q88" s="58"/>
      <c r="R88" s="58"/>
      <c r="S88" s="58"/>
    </row>
    <row r="89" spans="1:19" ht="96.75" customHeight="1" x14ac:dyDescent="0.2">
      <c r="A89" s="59">
        <v>56</v>
      </c>
      <c r="B89" s="60" t="s">
        <v>1122</v>
      </c>
      <c r="C89" s="60" t="s">
        <v>1121</v>
      </c>
      <c r="D89" s="61" t="s">
        <v>1120</v>
      </c>
      <c r="E89" s="62">
        <v>542.4</v>
      </c>
      <c r="F89" s="62"/>
      <c r="G89" s="62">
        <v>542.4</v>
      </c>
      <c r="H89" s="62" t="s">
        <v>1119</v>
      </c>
      <c r="I89" s="63">
        <v>-15714.8</v>
      </c>
      <c r="J89" s="63"/>
      <c r="K89" s="63"/>
      <c r="L89" s="63">
        <v>-15714.8</v>
      </c>
      <c r="M89" s="62"/>
      <c r="N89" s="62"/>
      <c r="O89" s="58"/>
      <c r="P89" s="58"/>
      <c r="Q89" s="58"/>
      <c r="R89" s="58"/>
      <c r="S89" s="58"/>
    </row>
    <row r="90" spans="1:19" ht="111" customHeight="1" x14ac:dyDescent="0.2">
      <c r="A90" s="59">
        <v>57</v>
      </c>
      <c r="B90" s="60" t="s">
        <v>1118</v>
      </c>
      <c r="C90" s="60" t="s">
        <v>1117</v>
      </c>
      <c r="D90" s="61" t="s">
        <v>1116</v>
      </c>
      <c r="E90" s="62">
        <v>775.38</v>
      </c>
      <c r="F90" s="62"/>
      <c r="G90" s="62">
        <v>775.38</v>
      </c>
      <c r="H90" s="62" t="s">
        <v>1115</v>
      </c>
      <c r="I90" s="63">
        <v>17243.669999999998</v>
      </c>
      <c r="J90" s="63"/>
      <c r="K90" s="63"/>
      <c r="L90" s="63">
        <v>17243.669999999998</v>
      </c>
      <c r="M90" s="62"/>
      <c r="N90" s="62"/>
      <c r="O90" s="58"/>
      <c r="P90" s="58"/>
      <c r="Q90" s="58"/>
      <c r="R90" s="58"/>
      <c r="S90" s="58"/>
    </row>
    <row r="91" spans="1:19" ht="16.5" customHeight="1" x14ac:dyDescent="0.2">
      <c r="A91" s="148" t="s">
        <v>238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58"/>
      <c r="P91" s="58"/>
      <c r="Q91" s="58"/>
      <c r="R91" s="58"/>
      <c r="S91" s="58"/>
    </row>
    <row r="92" spans="1:19" ht="160.5" customHeight="1" x14ac:dyDescent="0.2">
      <c r="A92" s="59">
        <v>58</v>
      </c>
      <c r="B92" s="60" t="s">
        <v>1114</v>
      </c>
      <c r="C92" s="60" t="s">
        <v>1113</v>
      </c>
      <c r="D92" s="61" t="s">
        <v>1112</v>
      </c>
      <c r="E92" s="62" t="s">
        <v>1111</v>
      </c>
      <c r="F92" s="62" t="s">
        <v>1110</v>
      </c>
      <c r="G92" s="62"/>
      <c r="H92" s="62" t="s">
        <v>1109</v>
      </c>
      <c r="I92" s="63">
        <v>57092.95</v>
      </c>
      <c r="J92" s="63">
        <v>21816.66</v>
      </c>
      <c r="K92" s="63" t="s">
        <v>1108</v>
      </c>
      <c r="L92" s="63"/>
      <c r="M92" s="62" t="s">
        <v>1107</v>
      </c>
      <c r="N92" s="62" t="s">
        <v>1106</v>
      </c>
      <c r="O92" s="58"/>
      <c r="P92" s="58"/>
      <c r="Q92" s="58"/>
      <c r="R92" s="58"/>
      <c r="S92" s="58"/>
    </row>
    <row r="93" spans="1:19" ht="192" x14ac:dyDescent="0.2">
      <c r="A93" s="59">
        <v>59</v>
      </c>
      <c r="B93" s="60" t="s">
        <v>1105</v>
      </c>
      <c r="C93" s="60" t="s">
        <v>1104</v>
      </c>
      <c r="D93" s="61" t="s">
        <v>1103</v>
      </c>
      <c r="E93" s="62" t="s">
        <v>1102</v>
      </c>
      <c r="F93" s="62" t="s">
        <v>1101</v>
      </c>
      <c r="G93" s="62"/>
      <c r="H93" s="62" t="s">
        <v>1100</v>
      </c>
      <c r="I93" s="63">
        <v>1207.27</v>
      </c>
      <c r="J93" s="63">
        <v>507.06</v>
      </c>
      <c r="K93" s="63" t="s">
        <v>1099</v>
      </c>
      <c r="L93" s="63"/>
      <c r="M93" s="62" t="s">
        <v>1098</v>
      </c>
      <c r="N93" s="62" t="s">
        <v>1097</v>
      </c>
      <c r="O93" s="58"/>
      <c r="P93" s="58"/>
      <c r="Q93" s="58"/>
      <c r="R93" s="58"/>
      <c r="S93" s="58"/>
    </row>
    <row r="94" spans="1:19" ht="168" x14ac:dyDescent="0.2">
      <c r="A94" s="59">
        <v>60</v>
      </c>
      <c r="B94" s="60" t="s">
        <v>1096</v>
      </c>
      <c r="C94" s="60" t="s">
        <v>1095</v>
      </c>
      <c r="D94" s="61" t="s">
        <v>1094</v>
      </c>
      <c r="E94" s="62" t="s">
        <v>1093</v>
      </c>
      <c r="F94" s="62">
        <v>26.29</v>
      </c>
      <c r="G94" s="62"/>
      <c r="H94" s="62" t="s">
        <v>1092</v>
      </c>
      <c r="I94" s="63">
        <v>10531.71</v>
      </c>
      <c r="J94" s="63">
        <v>8664.32</v>
      </c>
      <c r="K94" s="63">
        <v>1867.39</v>
      </c>
      <c r="L94" s="63"/>
      <c r="M94" s="62">
        <v>8.6709999999999994</v>
      </c>
      <c r="N94" s="62">
        <v>55.49</v>
      </c>
      <c r="O94" s="58"/>
      <c r="P94" s="58"/>
      <c r="Q94" s="58"/>
      <c r="R94" s="58"/>
      <c r="S94" s="58"/>
    </row>
    <row r="95" spans="1:19" ht="192" x14ac:dyDescent="0.2">
      <c r="A95" s="59">
        <v>61</v>
      </c>
      <c r="B95" s="60" t="s">
        <v>1091</v>
      </c>
      <c r="C95" s="60" t="s">
        <v>1090</v>
      </c>
      <c r="D95" s="61" t="s">
        <v>1089</v>
      </c>
      <c r="E95" s="62" t="s">
        <v>1088</v>
      </c>
      <c r="F95" s="62" t="s">
        <v>1087</v>
      </c>
      <c r="G95" s="62"/>
      <c r="H95" s="62" t="s">
        <v>1086</v>
      </c>
      <c r="I95" s="63">
        <v>8872.6200000000008</v>
      </c>
      <c r="J95" s="63">
        <v>4151.38</v>
      </c>
      <c r="K95" s="63" t="s">
        <v>1085</v>
      </c>
      <c r="L95" s="63"/>
      <c r="M95" s="62" t="s">
        <v>1084</v>
      </c>
      <c r="N95" s="62" t="s">
        <v>1083</v>
      </c>
      <c r="O95" s="58"/>
      <c r="P95" s="58"/>
      <c r="Q95" s="58"/>
      <c r="R95" s="58"/>
      <c r="S95" s="58"/>
    </row>
    <row r="96" spans="1:19" ht="84" x14ac:dyDescent="0.2">
      <c r="A96" s="59">
        <v>62</v>
      </c>
      <c r="B96" s="60" t="s">
        <v>66</v>
      </c>
      <c r="C96" s="60" t="s">
        <v>65</v>
      </c>
      <c r="D96" s="61" t="s">
        <v>1082</v>
      </c>
      <c r="E96" s="62">
        <v>10.71</v>
      </c>
      <c r="F96" s="62">
        <v>10.71</v>
      </c>
      <c r="G96" s="62"/>
      <c r="H96" s="62" t="s">
        <v>64</v>
      </c>
      <c r="I96" s="63">
        <v>2922.95</v>
      </c>
      <c r="J96" s="63"/>
      <c r="K96" s="63">
        <v>2922.95</v>
      </c>
      <c r="L96" s="63"/>
      <c r="M96" s="62"/>
      <c r="N96" s="62"/>
      <c r="O96" s="58"/>
      <c r="P96" s="58"/>
      <c r="Q96" s="58"/>
      <c r="R96" s="58"/>
      <c r="S96" s="58"/>
    </row>
    <row r="97" spans="1:19" ht="146.25" customHeight="1" x14ac:dyDescent="0.2">
      <c r="A97" s="59">
        <v>63</v>
      </c>
      <c r="B97" s="60" t="s">
        <v>1081</v>
      </c>
      <c r="C97" s="60" t="s">
        <v>1080</v>
      </c>
      <c r="D97" s="61">
        <v>25.2</v>
      </c>
      <c r="E97" s="62">
        <v>14.03</v>
      </c>
      <c r="F97" s="62">
        <v>14.03</v>
      </c>
      <c r="G97" s="62"/>
      <c r="H97" s="62" t="s">
        <v>1079</v>
      </c>
      <c r="I97" s="63">
        <v>3164.36</v>
      </c>
      <c r="J97" s="63"/>
      <c r="K97" s="63">
        <v>3164.36</v>
      </c>
      <c r="L97" s="63"/>
      <c r="M97" s="62"/>
      <c r="N97" s="62"/>
      <c r="O97" s="58"/>
      <c r="P97" s="58"/>
      <c r="Q97" s="58"/>
      <c r="R97" s="58"/>
      <c r="S97" s="58"/>
    </row>
    <row r="98" spans="1:19" ht="147" customHeight="1" x14ac:dyDescent="0.2">
      <c r="A98" s="65">
        <v>64</v>
      </c>
      <c r="B98" s="66" t="s">
        <v>60</v>
      </c>
      <c r="C98" s="66" t="s">
        <v>59</v>
      </c>
      <c r="D98" s="67">
        <v>25.2</v>
      </c>
      <c r="E98" s="68">
        <v>10.71</v>
      </c>
      <c r="F98" s="68">
        <v>10.71</v>
      </c>
      <c r="G98" s="68"/>
      <c r="H98" s="68" t="s">
        <v>57</v>
      </c>
      <c r="I98" s="69">
        <v>2922.95</v>
      </c>
      <c r="J98" s="69"/>
      <c r="K98" s="69">
        <v>2922.95</v>
      </c>
      <c r="L98" s="69"/>
      <c r="M98" s="68"/>
      <c r="N98" s="68"/>
      <c r="O98" s="58"/>
      <c r="P98" s="58"/>
      <c r="Q98" s="58"/>
      <c r="R98" s="58"/>
      <c r="S98" s="58"/>
    </row>
    <row r="99" spans="1:19" ht="36" x14ac:dyDescent="0.2">
      <c r="A99" s="142" t="s">
        <v>56</v>
      </c>
      <c r="B99" s="143"/>
      <c r="C99" s="143"/>
      <c r="D99" s="143"/>
      <c r="E99" s="143"/>
      <c r="F99" s="143"/>
      <c r="G99" s="143"/>
      <c r="H99" s="143"/>
      <c r="I99" s="63">
        <v>3139000.23</v>
      </c>
      <c r="J99" s="63">
        <v>144168.73000000001</v>
      </c>
      <c r="K99" s="63" t="s">
        <v>1078</v>
      </c>
      <c r="L99" s="63">
        <v>2855728.74</v>
      </c>
      <c r="M99" s="62"/>
      <c r="N99" s="62" t="s">
        <v>1076</v>
      </c>
      <c r="O99" s="58"/>
      <c r="P99" s="58"/>
      <c r="Q99" s="58"/>
      <c r="R99" s="58"/>
      <c r="S99" s="58"/>
    </row>
    <row r="100" spans="1:19" ht="14.25" customHeight="1" x14ac:dyDescent="0.2">
      <c r="A100" s="142" t="s">
        <v>52</v>
      </c>
      <c r="B100" s="143"/>
      <c r="C100" s="143"/>
      <c r="D100" s="143"/>
      <c r="E100" s="143"/>
      <c r="F100" s="143"/>
      <c r="G100" s="143"/>
      <c r="H100" s="143"/>
      <c r="I100" s="63">
        <v>154367.18</v>
      </c>
      <c r="J100" s="63"/>
      <c r="K100" s="63"/>
      <c r="L100" s="63"/>
      <c r="M100" s="62"/>
      <c r="N100" s="62"/>
      <c r="O100" s="58"/>
      <c r="P100" s="58"/>
      <c r="Q100" s="58"/>
      <c r="R100" s="58"/>
      <c r="S100" s="58"/>
    </row>
    <row r="101" spans="1:19" ht="12.75" x14ac:dyDescent="0.2">
      <c r="A101" s="142" t="s">
        <v>51</v>
      </c>
      <c r="B101" s="143"/>
      <c r="C101" s="143"/>
      <c r="D101" s="143"/>
      <c r="E101" s="143"/>
      <c r="F101" s="143"/>
      <c r="G101" s="143"/>
      <c r="H101" s="143"/>
      <c r="I101" s="63">
        <v>100607.38</v>
      </c>
      <c r="J101" s="63"/>
      <c r="K101" s="63"/>
      <c r="L101" s="63"/>
      <c r="M101" s="62"/>
      <c r="N101" s="62"/>
      <c r="O101" s="58"/>
      <c r="P101" s="58"/>
      <c r="Q101" s="58"/>
      <c r="R101" s="58"/>
      <c r="S101" s="58"/>
    </row>
    <row r="102" spans="1:19" ht="38.25" customHeight="1" x14ac:dyDescent="0.2">
      <c r="A102" s="160" t="s">
        <v>1077</v>
      </c>
      <c r="B102" s="147"/>
      <c r="C102" s="147"/>
      <c r="D102" s="147"/>
      <c r="E102" s="147"/>
      <c r="F102" s="147"/>
      <c r="G102" s="147"/>
      <c r="H102" s="147"/>
      <c r="I102" s="77">
        <v>3393974.79</v>
      </c>
      <c r="J102" s="77"/>
      <c r="K102" s="77"/>
      <c r="L102" s="77"/>
      <c r="M102" s="78"/>
      <c r="N102" s="78" t="s">
        <v>1076</v>
      </c>
      <c r="O102" s="58"/>
      <c r="P102" s="58"/>
      <c r="Q102" s="58"/>
      <c r="R102" s="58"/>
      <c r="S102" s="58"/>
    </row>
    <row r="103" spans="1:19" ht="12.75" x14ac:dyDescent="0.2">
      <c r="A103" s="163" t="s">
        <v>420</v>
      </c>
      <c r="B103" s="164"/>
      <c r="C103" s="164"/>
      <c r="D103" s="164"/>
      <c r="E103" s="164"/>
      <c r="F103" s="164"/>
      <c r="G103" s="164"/>
      <c r="H103" s="164"/>
      <c r="I103" s="88">
        <v>2811723.39</v>
      </c>
      <c r="J103" s="88"/>
      <c r="K103" s="88"/>
      <c r="L103" s="88"/>
      <c r="M103" s="87"/>
      <c r="N103" s="87"/>
      <c r="O103" s="58"/>
      <c r="P103" s="58"/>
      <c r="Q103" s="58"/>
      <c r="R103" s="58"/>
      <c r="S103" s="58"/>
    </row>
    <row r="104" spans="1:19" ht="17.850000000000001" customHeight="1" x14ac:dyDescent="0.2">
      <c r="A104" s="146" t="s">
        <v>1075</v>
      </c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58"/>
      <c r="P104" s="58"/>
      <c r="Q104" s="58"/>
      <c r="R104" s="58"/>
      <c r="S104" s="58"/>
    </row>
    <row r="105" spans="1:19" ht="144" x14ac:dyDescent="0.2">
      <c r="A105" s="59">
        <v>65</v>
      </c>
      <c r="B105" s="60" t="s">
        <v>971</v>
      </c>
      <c r="C105" s="60" t="s">
        <v>1074</v>
      </c>
      <c r="D105" s="61">
        <v>2</v>
      </c>
      <c r="E105" s="62" t="s">
        <v>1073</v>
      </c>
      <c r="F105" s="62" t="s">
        <v>1072</v>
      </c>
      <c r="G105" s="62">
        <v>63.12</v>
      </c>
      <c r="H105" s="62" t="s">
        <v>967</v>
      </c>
      <c r="I105" s="63">
        <v>14431.12</v>
      </c>
      <c r="J105" s="63">
        <v>1210.7</v>
      </c>
      <c r="K105" s="63" t="s">
        <v>1071</v>
      </c>
      <c r="L105" s="63">
        <v>10980.36</v>
      </c>
      <c r="M105" s="62" t="s">
        <v>1070</v>
      </c>
      <c r="N105" s="62" t="s">
        <v>1069</v>
      </c>
      <c r="O105" s="58"/>
      <c r="P105" s="58"/>
      <c r="Q105" s="58"/>
      <c r="R105" s="58"/>
      <c r="S105" s="58"/>
    </row>
    <row r="106" spans="1:19" ht="108" x14ac:dyDescent="0.2">
      <c r="A106" s="59">
        <v>66</v>
      </c>
      <c r="B106" s="60" t="s">
        <v>1068</v>
      </c>
      <c r="C106" s="60" t="s">
        <v>1067</v>
      </c>
      <c r="D106" s="61" t="s">
        <v>1066</v>
      </c>
      <c r="E106" s="62">
        <v>1171.82</v>
      </c>
      <c r="F106" s="62"/>
      <c r="G106" s="62">
        <v>1171.82</v>
      </c>
      <c r="H106" s="62" t="s">
        <v>1504</v>
      </c>
      <c r="I106" s="63">
        <v>-10930.04</v>
      </c>
      <c r="J106" s="63"/>
      <c r="K106" s="63"/>
      <c r="L106" s="63">
        <v>-10930.04</v>
      </c>
      <c r="M106" s="62"/>
      <c r="N106" s="62"/>
      <c r="O106" s="58"/>
      <c r="P106" s="58"/>
      <c r="Q106" s="58"/>
      <c r="R106" s="58"/>
      <c r="S106" s="58"/>
    </row>
    <row r="107" spans="1:19" ht="60" x14ac:dyDescent="0.2">
      <c r="A107" s="79">
        <v>67</v>
      </c>
      <c r="B107" s="80" t="s">
        <v>976</v>
      </c>
      <c r="C107" s="80" t="s">
        <v>1065</v>
      </c>
      <c r="D107" s="81">
        <v>2</v>
      </c>
      <c r="E107" s="82">
        <v>333.84</v>
      </c>
      <c r="F107" s="82"/>
      <c r="G107" s="82">
        <v>333.84</v>
      </c>
      <c r="H107" s="82" t="s">
        <v>973</v>
      </c>
      <c r="I107" s="83">
        <v>3438.56</v>
      </c>
      <c r="J107" s="83"/>
      <c r="K107" s="83"/>
      <c r="L107" s="83">
        <v>3438.56</v>
      </c>
      <c r="M107" s="82"/>
      <c r="N107" s="82"/>
      <c r="O107" s="58"/>
      <c r="P107" s="58"/>
      <c r="Q107" s="58"/>
      <c r="R107" s="58"/>
      <c r="S107" s="58"/>
    </row>
    <row r="108" spans="1:19" ht="144" x14ac:dyDescent="0.2">
      <c r="A108" s="59">
        <v>68</v>
      </c>
      <c r="B108" s="60" t="s">
        <v>960</v>
      </c>
      <c r="C108" s="60" t="s">
        <v>1064</v>
      </c>
      <c r="D108" s="61">
        <v>6</v>
      </c>
      <c r="E108" s="62" t="s">
        <v>1058</v>
      </c>
      <c r="F108" s="62" t="s">
        <v>1057</v>
      </c>
      <c r="G108" s="62">
        <v>612.01</v>
      </c>
      <c r="H108" s="62" t="s">
        <v>956</v>
      </c>
      <c r="I108" s="63">
        <v>21805.32</v>
      </c>
      <c r="J108" s="63">
        <v>2078.64</v>
      </c>
      <c r="K108" s="63" t="s">
        <v>1063</v>
      </c>
      <c r="L108" s="63">
        <v>15859.56</v>
      </c>
      <c r="M108" s="62" t="s">
        <v>1055</v>
      </c>
      <c r="N108" s="62" t="s">
        <v>1062</v>
      </c>
      <c r="O108" s="58"/>
      <c r="P108" s="58"/>
      <c r="Q108" s="58"/>
      <c r="R108" s="58"/>
      <c r="S108" s="58"/>
    </row>
    <row r="109" spans="1:19" ht="108" x14ac:dyDescent="0.2">
      <c r="A109" s="59">
        <v>69</v>
      </c>
      <c r="B109" s="60" t="s">
        <v>1053</v>
      </c>
      <c r="C109" s="60" t="s">
        <v>1052</v>
      </c>
      <c r="D109" s="61" t="s">
        <v>1061</v>
      </c>
      <c r="E109" s="62">
        <v>609.27</v>
      </c>
      <c r="F109" s="62"/>
      <c r="G109" s="62">
        <v>609.27</v>
      </c>
      <c r="H109" s="62" t="s">
        <v>1502</v>
      </c>
      <c r="I109" s="63">
        <v>-15782.76</v>
      </c>
      <c r="J109" s="63"/>
      <c r="K109" s="63"/>
      <c r="L109" s="63">
        <v>-15782.76</v>
      </c>
      <c r="M109" s="62"/>
      <c r="N109" s="62"/>
      <c r="O109" s="58"/>
      <c r="P109" s="58"/>
      <c r="Q109" s="58"/>
      <c r="R109" s="58"/>
      <c r="S109" s="58"/>
    </row>
    <row r="110" spans="1:19" ht="77.25" customHeight="1" x14ac:dyDescent="0.2">
      <c r="A110" s="79">
        <v>70</v>
      </c>
      <c r="B110" s="80" t="s">
        <v>976</v>
      </c>
      <c r="C110" s="80" t="s">
        <v>1060</v>
      </c>
      <c r="D110" s="81">
        <v>6</v>
      </c>
      <c r="E110" s="82">
        <v>153.01</v>
      </c>
      <c r="F110" s="82"/>
      <c r="G110" s="82">
        <v>153.01</v>
      </c>
      <c r="H110" s="82" t="s">
        <v>973</v>
      </c>
      <c r="I110" s="83">
        <v>4728</v>
      </c>
      <c r="J110" s="83"/>
      <c r="K110" s="83"/>
      <c r="L110" s="83">
        <v>4728</v>
      </c>
      <c r="M110" s="82"/>
      <c r="N110" s="82"/>
      <c r="O110" s="58"/>
      <c r="P110" s="58"/>
      <c r="Q110" s="58"/>
      <c r="R110" s="58"/>
      <c r="S110" s="58"/>
    </row>
    <row r="111" spans="1:19" ht="144" x14ac:dyDescent="0.2">
      <c r="A111" s="59">
        <v>71</v>
      </c>
      <c r="B111" s="60" t="s">
        <v>960</v>
      </c>
      <c r="C111" s="60" t="s">
        <v>1059</v>
      </c>
      <c r="D111" s="61">
        <v>2</v>
      </c>
      <c r="E111" s="62" t="s">
        <v>1058</v>
      </c>
      <c r="F111" s="62" t="s">
        <v>1057</v>
      </c>
      <c r="G111" s="62">
        <v>612.01</v>
      </c>
      <c r="H111" s="62" t="s">
        <v>956</v>
      </c>
      <c r="I111" s="63">
        <v>7268.44</v>
      </c>
      <c r="J111" s="63">
        <v>692.88</v>
      </c>
      <c r="K111" s="63" t="s">
        <v>1056</v>
      </c>
      <c r="L111" s="63">
        <v>5286.52</v>
      </c>
      <c r="M111" s="62" t="s">
        <v>1055</v>
      </c>
      <c r="N111" s="62" t="s">
        <v>1054</v>
      </c>
      <c r="O111" s="58"/>
      <c r="P111" s="58"/>
      <c r="Q111" s="58"/>
      <c r="R111" s="58"/>
      <c r="S111" s="58"/>
    </row>
    <row r="112" spans="1:19" ht="108" x14ac:dyDescent="0.2">
      <c r="A112" s="59">
        <v>72</v>
      </c>
      <c r="B112" s="60" t="s">
        <v>1053</v>
      </c>
      <c r="C112" s="60" t="s">
        <v>1052</v>
      </c>
      <c r="D112" s="61" t="s">
        <v>1051</v>
      </c>
      <c r="E112" s="62">
        <v>609.27</v>
      </c>
      <c r="F112" s="62"/>
      <c r="G112" s="62">
        <v>609.27</v>
      </c>
      <c r="H112" s="62" t="s">
        <v>1502</v>
      </c>
      <c r="I112" s="63">
        <v>-5260.92</v>
      </c>
      <c r="J112" s="63"/>
      <c r="K112" s="63"/>
      <c r="L112" s="63">
        <v>-5260.92</v>
      </c>
      <c r="M112" s="62"/>
      <c r="N112" s="62"/>
      <c r="O112" s="58"/>
      <c r="P112" s="58"/>
      <c r="Q112" s="58"/>
      <c r="R112" s="58"/>
      <c r="S112" s="58"/>
    </row>
    <row r="113" spans="1:19" ht="60" x14ac:dyDescent="0.2">
      <c r="A113" s="79">
        <v>73</v>
      </c>
      <c r="B113" s="80" t="s">
        <v>976</v>
      </c>
      <c r="C113" s="80" t="s">
        <v>1050</v>
      </c>
      <c r="D113" s="81">
        <v>2</v>
      </c>
      <c r="E113" s="82">
        <v>111.28</v>
      </c>
      <c r="F113" s="82"/>
      <c r="G113" s="82">
        <v>111.28</v>
      </c>
      <c r="H113" s="82" t="s">
        <v>973</v>
      </c>
      <c r="I113" s="83">
        <v>1146.18</v>
      </c>
      <c r="J113" s="83"/>
      <c r="K113" s="83"/>
      <c r="L113" s="83">
        <v>1146.18</v>
      </c>
      <c r="M113" s="82"/>
      <c r="N113" s="82"/>
      <c r="O113" s="58"/>
      <c r="P113" s="58"/>
      <c r="Q113" s="58"/>
      <c r="R113" s="58"/>
      <c r="S113" s="58"/>
    </row>
    <row r="114" spans="1:19" ht="144" x14ac:dyDescent="0.2">
      <c r="A114" s="59">
        <v>74</v>
      </c>
      <c r="B114" s="60" t="s">
        <v>952</v>
      </c>
      <c r="C114" s="60" t="s">
        <v>1049</v>
      </c>
      <c r="D114" s="61" t="s">
        <v>1048</v>
      </c>
      <c r="E114" s="62" t="s">
        <v>1047</v>
      </c>
      <c r="F114" s="62" t="s">
        <v>1046</v>
      </c>
      <c r="G114" s="62">
        <v>85622.93</v>
      </c>
      <c r="H114" s="62" t="s">
        <v>947</v>
      </c>
      <c r="I114" s="63">
        <v>35252.639999999999</v>
      </c>
      <c r="J114" s="63">
        <v>4598.04</v>
      </c>
      <c r="K114" s="63" t="s">
        <v>1045</v>
      </c>
      <c r="L114" s="63">
        <v>25032.85</v>
      </c>
      <c r="M114" s="62" t="s">
        <v>1044</v>
      </c>
      <c r="N114" s="62" t="s">
        <v>1043</v>
      </c>
      <c r="O114" s="58"/>
      <c r="P114" s="58"/>
      <c r="Q114" s="58"/>
      <c r="R114" s="58"/>
      <c r="S114" s="58"/>
    </row>
    <row r="115" spans="1:19" ht="72" x14ac:dyDescent="0.2">
      <c r="A115" s="59">
        <v>75</v>
      </c>
      <c r="B115" s="60" t="s">
        <v>1042</v>
      </c>
      <c r="C115" s="60" t="s">
        <v>1041</v>
      </c>
      <c r="D115" s="61" t="s">
        <v>1040</v>
      </c>
      <c r="E115" s="62">
        <v>81.61</v>
      </c>
      <c r="F115" s="62"/>
      <c r="G115" s="62">
        <v>81.61</v>
      </c>
      <c r="H115" s="62" t="s">
        <v>1505</v>
      </c>
      <c r="I115" s="63">
        <v>-24156.36</v>
      </c>
      <c r="J115" s="63"/>
      <c r="K115" s="63"/>
      <c r="L115" s="63">
        <v>-24156.36</v>
      </c>
      <c r="M115" s="62"/>
      <c r="N115" s="62"/>
      <c r="O115" s="58"/>
      <c r="P115" s="58"/>
      <c r="Q115" s="58"/>
      <c r="R115" s="58"/>
      <c r="S115" s="58"/>
    </row>
    <row r="116" spans="1:19" ht="93" customHeight="1" x14ac:dyDescent="0.2">
      <c r="A116" s="59">
        <v>76</v>
      </c>
      <c r="B116" s="60" t="s">
        <v>1038</v>
      </c>
      <c r="C116" s="60" t="s">
        <v>1037</v>
      </c>
      <c r="D116" s="61" t="s">
        <v>1036</v>
      </c>
      <c r="E116" s="62">
        <v>11498</v>
      </c>
      <c r="F116" s="62"/>
      <c r="G116" s="62">
        <v>11498</v>
      </c>
      <c r="H116" s="62" t="s">
        <v>1035</v>
      </c>
      <c r="I116" s="63">
        <v>-599.14</v>
      </c>
      <c r="J116" s="63"/>
      <c r="K116" s="63"/>
      <c r="L116" s="63">
        <v>-599.14</v>
      </c>
      <c r="M116" s="62"/>
      <c r="N116" s="62"/>
      <c r="O116" s="58"/>
      <c r="P116" s="58"/>
      <c r="Q116" s="58"/>
      <c r="R116" s="58"/>
      <c r="S116" s="58"/>
    </row>
    <row r="117" spans="1:19" ht="60" x14ac:dyDescent="0.2">
      <c r="A117" s="79">
        <v>77</v>
      </c>
      <c r="B117" s="80" t="s">
        <v>976</v>
      </c>
      <c r="C117" s="80" t="s">
        <v>1034</v>
      </c>
      <c r="D117" s="81" t="s">
        <v>1033</v>
      </c>
      <c r="E117" s="82">
        <v>10730.1</v>
      </c>
      <c r="F117" s="82"/>
      <c r="G117" s="82">
        <v>10730.1</v>
      </c>
      <c r="H117" s="82" t="s">
        <v>973</v>
      </c>
      <c r="I117" s="83">
        <v>34261.21</v>
      </c>
      <c r="J117" s="83"/>
      <c r="K117" s="83"/>
      <c r="L117" s="83">
        <v>34261.21</v>
      </c>
      <c r="M117" s="82"/>
      <c r="N117" s="82"/>
      <c r="O117" s="58"/>
      <c r="P117" s="58"/>
      <c r="Q117" s="58"/>
      <c r="R117" s="58"/>
      <c r="S117" s="58"/>
    </row>
    <row r="118" spans="1:19" ht="60" x14ac:dyDescent="0.2">
      <c r="A118" s="79">
        <v>78</v>
      </c>
      <c r="B118" s="80" t="s">
        <v>976</v>
      </c>
      <c r="C118" s="80" t="s">
        <v>1032</v>
      </c>
      <c r="D118" s="81">
        <v>9</v>
      </c>
      <c r="E118" s="82">
        <v>22.82</v>
      </c>
      <c r="F118" s="82"/>
      <c r="G118" s="82">
        <v>22.82</v>
      </c>
      <c r="H118" s="82" t="s">
        <v>973</v>
      </c>
      <c r="I118" s="83">
        <v>1057.68</v>
      </c>
      <c r="J118" s="83"/>
      <c r="K118" s="83"/>
      <c r="L118" s="83">
        <v>1057.68</v>
      </c>
      <c r="M118" s="82"/>
      <c r="N118" s="82"/>
      <c r="O118" s="58"/>
      <c r="P118" s="58"/>
      <c r="Q118" s="58"/>
      <c r="R118" s="58"/>
      <c r="S118" s="58"/>
    </row>
    <row r="119" spans="1:19" ht="144" x14ac:dyDescent="0.2">
      <c r="A119" s="59">
        <v>79</v>
      </c>
      <c r="B119" s="60" t="s">
        <v>939</v>
      </c>
      <c r="C119" s="60" t="s">
        <v>1031</v>
      </c>
      <c r="D119" s="61" t="s">
        <v>1030</v>
      </c>
      <c r="E119" s="62" t="s">
        <v>1023</v>
      </c>
      <c r="F119" s="62" t="s">
        <v>1022</v>
      </c>
      <c r="G119" s="62">
        <v>46667.6</v>
      </c>
      <c r="H119" s="62" t="s">
        <v>934</v>
      </c>
      <c r="I119" s="63">
        <v>2788.93</v>
      </c>
      <c r="J119" s="63">
        <v>542.96</v>
      </c>
      <c r="K119" s="63" t="s">
        <v>1029</v>
      </c>
      <c r="L119" s="63">
        <v>1591.49</v>
      </c>
      <c r="M119" s="62" t="s">
        <v>1020</v>
      </c>
      <c r="N119" s="62" t="s">
        <v>1028</v>
      </c>
      <c r="O119" s="58"/>
      <c r="P119" s="58"/>
      <c r="Q119" s="58"/>
      <c r="R119" s="58"/>
      <c r="S119" s="58"/>
    </row>
    <row r="120" spans="1:19" ht="72" x14ac:dyDescent="0.2">
      <c r="A120" s="59">
        <v>80</v>
      </c>
      <c r="B120" s="60" t="s">
        <v>1018</v>
      </c>
      <c r="C120" s="60" t="s">
        <v>1017</v>
      </c>
      <c r="D120" s="61" t="s">
        <v>1027</v>
      </c>
      <c r="E120" s="62">
        <v>41.88</v>
      </c>
      <c r="F120" s="62"/>
      <c r="G120" s="62">
        <v>41.88</v>
      </c>
      <c r="H120" s="62" t="s">
        <v>1503</v>
      </c>
      <c r="I120" s="63">
        <v>-1467.66</v>
      </c>
      <c r="J120" s="63"/>
      <c r="K120" s="63"/>
      <c r="L120" s="63">
        <v>-1467.66</v>
      </c>
      <c r="M120" s="62"/>
      <c r="N120" s="62"/>
      <c r="O120" s="58"/>
      <c r="P120" s="58"/>
      <c r="Q120" s="58"/>
      <c r="R120" s="58"/>
      <c r="S120" s="58"/>
    </row>
    <row r="121" spans="1:19" ht="60" x14ac:dyDescent="0.2">
      <c r="A121" s="79">
        <v>81</v>
      </c>
      <c r="B121" s="80" t="s">
        <v>976</v>
      </c>
      <c r="C121" s="80" t="s">
        <v>1026</v>
      </c>
      <c r="D121" s="81" t="s">
        <v>1025</v>
      </c>
      <c r="E121" s="82">
        <v>10388.35</v>
      </c>
      <c r="F121" s="82"/>
      <c r="G121" s="82">
        <v>10388.35</v>
      </c>
      <c r="H121" s="82" t="s">
        <v>973</v>
      </c>
      <c r="I121" s="83">
        <v>1337.5</v>
      </c>
      <c r="J121" s="83"/>
      <c r="K121" s="83"/>
      <c r="L121" s="83">
        <v>1337.5</v>
      </c>
      <c r="M121" s="82"/>
      <c r="N121" s="82"/>
      <c r="O121" s="58"/>
      <c r="P121" s="58"/>
      <c r="Q121" s="58"/>
      <c r="R121" s="58"/>
      <c r="S121" s="58"/>
    </row>
    <row r="122" spans="1:19" ht="144" x14ac:dyDescent="0.2">
      <c r="A122" s="59">
        <v>82</v>
      </c>
      <c r="B122" s="60" t="s">
        <v>939</v>
      </c>
      <c r="C122" s="60" t="s">
        <v>1024</v>
      </c>
      <c r="D122" s="61" t="s">
        <v>937</v>
      </c>
      <c r="E122" s="62" t="s">
        <v>1023</v>
      </c>
      <c r="F122" s="62" t="s">
        <v>1022</v>
      </c>
      <c r="G122" s="62">
        <v>46667.6</v>
      </c>
      <c r="H122" s="62" t="s">
        <v>934</v>
      </c>
      <c r="I122" s="63">
        <v>398.42</v>
      </c>
      <c r="J122" s="63">
        <v>77.569999999999993</v>
      </c>
      <c r="K122" s="63" t="s">
        <v>1021</v>
      </c>
      <c r="L122" s="63">
        <v>227.35</v>
      </c>
      <c r="M122" s="62" t="s">
        <v>1020</v>
      </c>
      <c r="N122" s="62" t="s">
        <v>1019</v>
      </c>
      <c r="O122" s="58"/>
      <c r="P122" s="58"/>
      <c r="Q122" s="58"/>
      <c r="R122" s="58"/>
      <c r="S122" s="58"/>
    </row>
    <row r="123" spans="1:19" ht="84.75" customHeight="1" x14ac:dyDescent="0.2">
      <c r="A123" s="59">
        <v>83</v>
      </c>
      <c r="B123" s="60" t="s">
        <v>1018</v>
      </c>
      <c r="C123" s="60" t="s">
        <v>1017</v>
      </c>
      <c r="D123" s="61" t="s">
        <v>1016</v>
      </c>
      <c r="E123" s="62">
        <v>41.88</v>
      </c>
      <c r="F123" s="62"/>
      <c r="G123" s="62">
        <v>41.88</v>
      </c>
      <c r="H123" s="62" t="s">
        <v>1503</v>
      </c>
      <c r="I123" s="63">
        <v>-209.67</v>
      </c>
      <c r="J123" s="63"/>
      <c r="K123" s="63"/>
      <c r="L123" s="63">
        <v>-209.67</v>
      </c>
      <c r="M123" s="62"/>
      <c r="N123" s="62"/>
      <c r="O123" s="58"/>
      <c r="P123" s="58"/>
      <c r="Q123" s="58"/>
      <c r="R123" s="58"/>
      <c r="S123" s="58"/>
    </row>
    <row r="124" spans="1:19" ht="60" x14ac:dyDescent="0.2">
      <c r="A124" s="79">
        <v>84</v>
      </c>
      <c r="B124" s="80" t="s">
        <v>976</v>
      </c>
      <c r="C124" s="80" t="s">
        <v>1015</v>
      </c>
      <c r="D124" s="81" t="s">
        <v>1014</v>
      </c>
      <c r="E124" s="82">
        <v>15545.36</v>
      </c>
      <c r="F124" s="82"/>
      <c r="G124" s="82">
        <v>15545.36</v>
      </c>
      <c r="H124" s="82" t="s">
        <v>973</v>
      </c>
      <c r="I124" s="83">
        <v>160.12</v>
      </c>
      <c r="J124" s="83"/>
      <c r="K124" s="83"/>
      <c r="L124" s="83">
        <v>160.12</v>
      </c>
      <c r="M124" s="82"/>
      <c r="N124" s="82"/>
      <c r="O124" s="58"/>
      <c r="P124" s="58"/>
      <c r="Q124" s="58"/>
      <c r="R124" s="58"/>
      <c r="S124" s="58"/>
    </row>
    <row r="125" spans="1:19" ht="132" customHeight="1" x14ac:dyDescent="0.2">
      <c r="A125" s="59">
        <v>85</v>
      </c>
      <c r="B125" s="60" t="s">
        <v>1013</v>
      </c>
      <c r="C125" s="60" t="s">
        <v>1012</v>
      </c>
      <c r="D125" s="61" t="s">
        <v>1011</v>
      </c>
      <c r="E125" s="62" t="s">
        <v>1010</v>
      </c>
      <c r="F125" s="62" t="s">
        <v>1009</v>
      </c>
      <c r="G125" s="62">
        <v>6348.16</v>
      </c>
      <c r="H125" s="62" t="s">
        <v>1008</v>
      </c>
      <c r="I125" s="63">
        <v>7032.64</v>
      </c>
      <c r="J125" s="63">
        <v>2242.7199999999998</v>
      </c>
      <c r="K125" s="63" t="s">
        <v>1007</v>
      </c>
      <c r="L125" s="63">
        <v>1489.04</v>
      </c>
      <c r="M125" s="62" t="s">
        <v>1006</v>
      </c>
      <c r="N125" s="62" t="s">
        <v>1005</v>
      </c>
      <c r="O125" s="58"/>
      <c r="P125" s="58"/>
      <c r="Q125" s="58"/>
      <c r="R125" s="58"/>
      <c r="S125" s="58"/>
    </row>
    <row r="126" spans="1:19" ht="90.75" customHeight="1" x14ac:dyDescent="0.2">
      <c r="A126" s="59">
        <v>86</v>
      </c>
      <c r="B126" s="60" t="s">
        <v>1004</v>
      </c>
      <c r="C126" s="60" t="s">
        <v>1003</v>
      </c>
      <c r="D126" s="61" t="s">
        <v>1002</v>
      </c>
      <c r="E126" s="62">
        <v>5500</v>
      </c>
      <c r="F126" s="62"/>
      <c r="G126" s="62">
        <v>5500</v>
      </c>
      <c r="H126" s="62" t="s">
        <v>1001</v>
      </c>
      <c r="I126" s="63">
        <v>-1381.71</v>
      </c>
      <c r="J126" s="63"/>
      <c r="K126" s="63"/>
      <c r="L126" s="63">
        <v>-1381.71</v>
      </c>
      <c r="M126" s="62"/>
      <c r="N126" s="62"/>
      <c r="O126" s="58"/>
      <c r="P126" s="58"/>
      <c r="Q126" s="58"/>
      <c r="R126" s="58"/>
      <c r="S126" s="58"/>
    </row>
    <row r="127" spans="1:19" ht="69" customHeight="1" x14ac:dyDescent="0.2">
      <c r="A127" s="79">
        <v>87</v>
      </c>
      <c r="B127" s="80" t="s">
        <v>976</v>
      </c>
      <c r="C127" s="80" t="s">
        <v>1000</v>
      </c>
      <c r="D127" s="81">
        <v>11</v>
      </c>
      <c r="E127" s="82">
        <v>31.91</v>
      </c>
      <c r="F127" s="82"/>
      <c r="G127" s="82">
        <v>31.91</v>
      </c>
      <c r="H127" s="82" t="s">
        <v>973</v>
      </c>
      <c r="I127" s="83">
        <v>1807.74</v>
      </c>
      <c r="J127" s="83"/>
      <c r="K127" s="83"/>
      <c r="L127" s="83">
        <v>1807.74</v>
      </c>
      <c r="M127" s="82"/>
      <c r="N127" s="82"/>
      <c r="O127" s="58"/>
      <c r="P127" s="58"/>
      <c r="Q127" s="58"/>
      <c r="R127" s="58"/>
      <c r="S127" s="58"/>
    </row>
    <row r="128" spans="1:19" ht="60" x14ac:dyDescent="0.2">
      <c r="A128" s="79">
        <v>88</v>
      </c>
      <c r="B128" s="80" t="s">
        <v>976</v>
      </c>
      <c r="C128" s="80" t="s">
        <v>999</v>
      </c>
      <c r="D128" s="81">
        <v>9</v>
      </c>
      <c r="E128" s="82">
        <v>11.67</v>
      </c>
      <c r="F128" s="82"/>
      <c r="G128" s="82">
        <v>11.67</v>
      </c>
      <c r="H128" s="82" t="s">
        <v>973</v>
      </c>
      <c r="I128" s="83">
        <v>540.9</v>
      </c>
      <c r="J128" s="83"/>
      <c r="K128" s="83"/>
      <c r="L128" s="83">
        <v>540.9</v>
      </c>
      <c r="M128" s="82"/>
      <c r="N128" s="82"/>
      <c r="O128" s="58"/>
      <c r="P128" s="58"/>
      <c r="Q128" s="58"/>
      <c r="R128" s="58"/>
      <c r="S128" s="58"/>
    </row>
    <row r="129" spans="1:19" ht="137.25" customHeight="1" x14ac:dyDescent="0.2">
      <c r="A129" s="59">
        <v>89</v>
      </c>
      <c r="B129" s="60" t="s">
        <v>930</v>
      </c>
      <c r="C129" s="60" t="s">
        <v>998</v>
      </c>
      <c r="D129" s="61">
        <v>4</v>
      </c>
      <c r="E129" s="62" t="s">
        <v>997</v>
      </c>
      <c r="F129" s="62" t="s">
        <v>996</v>
      </c>
      <c r="G129" s="62">
        <v>515.62</v>
      </c>
      <c r="H129" s="62" t="s">
        <v>926</v>
      </c>
      <c r="I129" s="63">
        <v>54005.8</v>
      </c>
      <c r="J129" s="63">
        <v>3995</v>
      </c>
      <c r="K129" s="63" t="s">
        <v>995</v>
      </c>
      <c r="L129" s="63">
        <v>22320.6</v>
      </c>
      <c r="M129" s="62" t="s">
        <v>994</v>
      </c>
      <c r="N129" s="62" t="s">
        <v>993</v>
      </c>
      <c r="O129" s="58"/>
      <c r="P129" s="58"/>
      <c r="Q129" s="58"/>
      <c r="R129" s="58"/>
      <c r="S129" s="58"/>
    </row>
    <row r="130" spans="1:19" ht="99" customHeight="1" x14ac:dyDescent="0.2">
      <c r="A130" s="59">
        <v>90</v>
      </c>
      <c r="B130" s="60" t="s">
        <v>992</v>
      </c>
      <c r="C130" s="60" t="s">
        <v>991</v>
      </c>
      <c r="D130" s="61" t="s">
        <v>990</v>
      </c>
      <c r="E130" s="62">
        <v>483.64</v>
      </c>
      <c r="F130" s="62"/>
      <c r="G130" s="62">
        <v>483.64</v>
      </c>
      <c r="H130" s="62" t="s">
        <v>989</v>
      </c>
      <c r="I130" s="63">
        <v>-21863.439999999999</v>
      </c>
      <c r="J130" s="63"/>
      <c r="K130" s="63"/>
      <c r="L130" s="63">
        <v>-21863.439999999999</v>
      </c>
      <c r="M130" s="62"/>
      <c r="N130" s="62"/>
      <c r="O130" s="58"/>
      <c r="P130" s="58"/>
      <c r="Q130" s="58"/>
      <c r="R130" s="58"/>
      <c r="S130" s="58"/>
    </row>
    <row r="131" spans="1:19" ht="60" x14ac:dyDescent="0.2">
      <c r="A131" s="79">
        <v>91</v>
      </c>
      <c r="B131" s="80" t="s">
        <v>976</v>
      </c>
      <c r="C131" s="80" t="s">
        <v>988</v>
      </c>
      <c r="D131" s="81" t="s">
        <v>987</v>
      </c>
      <c r="E131" s="82">
        <v>8485.44</v>
      </c>
      <c r="F131" s="82"/>
      <c r="G131" s="82">
        <v>8485.44</v>
      </c>
      <c r="H131" s="82" t="s">
        <v>973</v>
      </c>
      <c r="I131" s="83">
        <v>174800.08</v>
      </c>
      <c r="J131" s="83"/>
      <c r="K131" s="83"/>
      <c r="L131" s="83">
        <v>174800.08</v>
      </c>
      <c r="M131" s="82"/>
      <c r="N131" s="82"/>
      <c r="O131" s="58"/>
      <c r="P131" s="58"/>
      <c r="Q131" s="58"/>
      <c r="R131" s="58"/>
      <c r="S131" s="58"/>
    </row>
    <row r="132" spans="1:19" ht="141" customHeight="1" x14ac:dyDescent="0.2">
      <c r="A132" s="59">
        <v>92</v>
      </c>
      <c r="B132" s="60" t="s">
        <v>922</v>
      </c>
      <c r="C132" s="60" t="s">
        <v>986</v>
      </c>
      <c r="D132" s="61">
        <v>2</v>
      </c>
      <c r="E132" s="62" t="s">
        <v>985</v>
      </c>
      <c r="F132" s="62" t="s">
        <v>984</v>
      </c>
      <c r="G132" s="62">
        <v>47.99</v>
      </c>
      <c r="H132" s="62" t="s">
        <v>921</v>
      </c>
      <c r="I132" s="63">
        <v>1730.18</v>
      </c>
      <c r="J132" s="63">
        <v>285.36</v>
      </c>
      <c r="K132" s="63" t="s">
        <v>983</v>
      </c>
      <c r="L132" s="63">
        <v>660.96</v>
      </c>
      <c r="M132" s="62" t="s">
        <v>982</v>
      </c>
      <c r="N132" s="62" t="s">
        <v>981</v>
      </c>
      <c r="O132" s="58"/>
      <c r="P132" s="58"/>
      <c r="Q132" s="58"/>
      <c r="R132" s="58"/>
      <c r="S132" s="58"/>
    </row>
    <row r="133" spans="1:19" ht="93.75" customHeight="1" x14ac:dyDescent="0.2">
      <c r="A133" s="59">
        <v>93</v>
      </c>
      <c r="B133" s="60" t="s">
        <v>980</v>
      </c>
      <c r="C133" s="60" t="s">
        <v>979</v>
      </c>
      <c r="D133" s="61" t="s">
        <v>978</v>
      </c>
      <c r="E133" s="62">
        <v>45</v>
      </c>
      <c r="F133" s="62"/>
      <c r="G133" s="62">
        <v>45</v>
      </c>
      <c r="H133" s="62" t="s">
        <v>977</v>
      </c>
      <c r="I133" s="63">
        <v>-639.58000000000004</v>
      </c>
      <c r="J133" s="63"/>
      <c r="K133" s="63"/>
      <c r="L133" s="63">
        <v>-639.58000000000004</v>
      </c>
      <c r="M133" s="62"/>
      <c r="N133" s="62"/>
      <c r="O133" s="58"/>
      <c r="P133" s="58"/>
      <c r="Q133" s="58"/>
      <c r="R133" s="58"/>
      <c r="S133" s="58"/>
    </row>
    <row r="134" spans="1:19" ht="60" x14ac:dyDescent="0.2">
      <c r="A134" s="79">
        <v>94</v>
      </c>
      <c r="B134" s="80" t="s">
        <v>976</v>
      </c>
      <c r="C134" s="80" t="s">
        <v>975</v>
      </c>
      <c r="D134" s="81" t="s">
        <v>974</v>
      </c>
      <c r="E134" s="82">
        <v>20.399999999999999</v>
      </c>
      <c r="F134" s="82"/>
      <c r="G134" s="82">
        <v>20.399999999999999</v>
      </c>
      <c r="H134" s="82" t="s">
        <v>973</v>
      </c>
      <c r="I134" s="83">
        <v>210.12</v>
      </c>
      <c r="J134" s="83"/>
      <c r="K134" s="83"/>
      <c r="L134" s="83">
        <v>210.12</v>
      </c>
      <c r="M134" s="82"/>
      <c r="N134" s="82"/>
      <c r="O134" s="58"/>
      <c r="P134" s="58"/>
      <c r="Q134" s="58"/>
      <c r="R134" s="58"/>
      <c r="S134" s="58"/>
    </row>
    <row r="135" spans="1:19" ht="17.850000000000001" customHeight="1" x14ac:dyDescent="0.2">
      <c r="A135" s="148" t="s">
        <v>972</v>
      </c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58"/>
      <c r="P135" s="58"/>
      <c r="Q135" s="58"/>
      <c r="R135" s="58"/>
      <c r="S135" s="58"/>
    </row>
    <row r="136" spans="1:19" ht="192" x14ac:dyDescent="0.2">
      <c r="A136" s="59">
        <v>95</v>
      </c>
      <c r="B136" s="60" t="s">
        <v>971</v>
      </c>
      <c r="C136" s="60" t="s">
        <v>970</v>
      </c>
      <c r="D136" s="61">
        <v>2</v>
      </c>
      <c r="E136" s="62" t="s">
        <v>969</v>
      </c>
      <c r="F136" s="62" t="s">
        <v>968</v>
      </c>
      <c r="G136" s="62"/>
      <c r="H136" s="62" t="s">
        <v>967</v>
      </c>
      <c r="I136" s="63">
        <v>2070.44</v>
      </c>
      <c r="J136" s="63">
        <v>726.42</v>
      </c>
      <c r="K136" s="63" t="s">
        <v>966</v>
      </c>
      <c r="L136" s="63"/>
      <c r="M136" s="62" t="s">
        <v>965</v>
      </c>
      <c r="N136" s="62" t="s">
        <v>964</v>
      </c>
      <c r="O136" s="58"/>
      <c r="P136" s="58"/>
      <c r="Q136" s="58"/>
      <c r="R136" s="58"/>
      <c r="S136" s="58"/>
    </row>
    <row r="137" spans="1:19" ht="180" x14ac:dyDescent="0.2">
      <c r="A137" s="59">
        <v>96</v>
      </c>
      <c r="B137" s="60" t="s">
        <v>960</v>
      </c>
      <c r="C137" s="60" t="s">
        <v>963</v>
      </c>
      <c r="D137" s="61">
        <v>6</v>
      </c>
      <c r="E137" s="62" t="s">
        <v>958</v>
      </c>
      <c r="F137" s="62" t="s">
        <v>957</v>
      </c>
      <c r="G137" s="62"/>
      <c r="H137" s="62" t="s">
        <v>956</v>
      </c>
      <c r="I137" s="63">
        <v>3567.42</v>
      </c>
      <c r="J137" s="63">
        <v>1247.1600000000001</v>
      </c>
      <c r="K137" s="63" t="s">
        <v>962</v>
      </c>
      <c r="L137" s="63"/>
      <c r="M137" s="62" t="s">
        <v>954</v>
      </c>
      <c r="N137" s="62" t="s">
        <v>961</v>
      </c>
      <c r="O137" s="58"/>
      <c r="P137" s="58"/>
      <c r="Q137" s="58"/>
      <c r="R137" s="58"/>
      <c r="S137" s="58"/>
    </row>
    <row r="138" spans="1:19" ht="180" x14ac:dyDescent="0.2">
      <c r="A138" s="59">
        <v>97</v>
      </c>
      <c r="B138" s="60" t="s">
        <v>960</v>
      </c>
      <c r="C138" s="60" t="s">
        <v>959</v>
      </c>
      <c r="D138" s="61">
        <v>2</v>
      </c>
      <c r="E138" s="62" t="s">
        <v>958</v>
      </c>
      <c r="F138" s="62" t="s">
        <v>957</v>
      </c>
      <c r="G138" s="62"/>
      <c r="H138" s="62" t="s">
        <v>956</v>
      </c>
      <c r="I138" s="63">
        <v>1189.1400000000001</v>
      </c>
      <c r="J138" s="63">
        <v>415.72</v>
      </c>
      <c r="K138" s="63" t="s">
        <v>955</v>
      </c>
      <c r="L138" s="63"/>
      <c r="M138" s="62" t="s">
        <v>954</v>
      </c>
      <c r="N138" s="62" t="s">
        <v>953</v>
      </c>
      <c r="O138" s="58"/>
      <c r="P138" s="58"/>
      <c r="Q138" s="58"/>
      <c r="R138" s="58"/>
      <c r="S138" s="58"/>
    </row>
    <row r="139" spans="1:19" ht="192" x14ac:dyDescent="0.2">
      <c r="A139" s="59">
        <v>98</v>
      </c>
      <c r="B139" s="60" t="s">
        <v>952</v>
      </c>
      <c r="C139" s="60" t="s">
        <v>951</v>
      </c>
      <c r="D139" s="61" t="s">
        <v>950</v>
      </c>
      <c r="E139" s="62" t="s">
        <v>949</v>
      </c>
      <c r="F139" s="62" t="s">
        <v>948</v>
      </c>
      <c r="G139" s="62"/>
      <c r="H139" s="62" t="s">
        <v>947</v>
      </c>
      <c r="I139" s="63">
        <v>6427.12</v>
      </c>
      <c r="J139" s="63">
        <v>2891.66</v>
      </c>
      <c r="K139" s="63" t="s">
        <v>946</v>
      </c>
      <c r="L139" s="63"/>
      <c r="M139" s="62" t="s">
        <v>945</v>
      </c>
      <c r="N139" s="62" t="s">
        <v>944</v>
      </c>
      <c r="O139" s="58"/>
      <c r="P139" s="58"/>
      <c r="Q139" s="58"/>
      <c r="R139" s="58"/>
      <c r="S139" s="58"/>
    </row>
    <row r="140" spans="1:19" ht="180" x14ac:dyDescent="0.2">
      <c r="A140" s="59">
        <v>99</v>
      </c>
      <c r="B140" s="60" t="s">
        <v>939</v>
      </c>
      <c r="C140" s="60" t="s">
        <v>943</v>
      </c>
      <c r="D140" s="61" t="s">
        <v>942</v>
      </c>
      <c r="E140" s="62" t="s">
        <v>936</v>
      </c>
      <c r="F140" s="62" t="s">
        <v>935</v>
      </c>
      <c r="G140" s="62"/>
      <c r="H140" s="62" t="s">
        <v>934</v>
      </c>
      <c r="I140" s="63">
        <v>800.57</v>
      </c>
      <c r="J140" s="63">
        <v>363.01</v>
      </c>
      <c r="K140" s="63" t="s">
        <v>941</v>
      </c>
      <c r="L140" s="63"/>
      <c r="M140" s="62" t="s">
        <v>932</v>
      </c>
      <c r="N140" s="62" t="s">
        <v>940</v>
      </c>
      <c r="O140" s="58"/>
      <c r="P140" s="58"/>
      <c r="Q140" s="58"/>
      <c r="R140" s="58"/>
      <c r="S140" s="58"/>
    </row>
    <row r="141" spans="1:19" ht="180" x14ac:dyDescent="0.2">
      <c r="A141" s="59">
        <v>100</v>
      </c>
      <c r="B141" s="60" t="s">
        <v>939</v>
      </c>
      <c r="C141" s="60" t="s">
        <v>938</v>
      </c>
      <c r="D141" s="61" t="s">
        <v>937</v>
      </c>
      <c r="E141" s="62" t="s">
        <v>936</v>
      </c>
      <c r="F141" s="62" t="s">
        <v>935</v>
      </c>
      <c r="G141" s="62"/>
      <c r="H141" s="62" t="s">
        <v>934</v>
      </c>
      <c r="I141" s="63">
        <v>102.64</v>
      </c>
      <c r="J141" s="63">
        <v>46.54</v>
      </c>
      <c r="K141" s="63" t="s">
        <v>933</v>
      </c>
      <c r="L141" s="63"/>
      <c r="M141" s="62" t="s">
        <v>932</v>
      </c>
      <c r="N141" s="62" t="s">
        <v>931</v>
      </c>
      <c r="O141" s="58"/>
      <c r="P141" s="58"/>
      <c r="Q141" s="58"/>
      <c r="R141" s="58"/>
      <c r="S141" s="58"/>
    </row>
    <row r="142" spans="1:19" ht="168" x14ac:dyDescent="0.2">
      <c r="A142" s="59">
        <v>101</v>
      </c>
      <c r="B142" s="60" t="s">
        <v>930</v>
      </c>
      <c r="C142" s="60" t="s">
        <v>929</v>
      </c>
      <c r="D142" s="61">
        <v>4</v>
      </c>
      <c r="E142" s="62" t="s">
        <v>928</v>
      </c>
      <c r="F142" s="62" t="s">
        <v>927</v>
      </c>
      <c r="G142" s="62"/>
      <c r="H142" s="62" t="s">
        <v>926</v>
      </c>
      <c r="I142" s="63">
        <v>19011.12</v>
      </c>
      <c r="J142" s="63">
        <v>2397</v>
      </c>
      <c r="K142" s="63" t="s">
        <v>925</v>
      </c>
      <c r="L142" s="63"/>
      <c r="M142" s="62" t="s">
        <v>924</v>
      </c>
      <c r="N142" s="62" t="s">
        <v>923</v>
      </c>
      <c r="O142" s="58"/>
      <c r="P142" s="58"/>
      <c r="Q142" s="58"/>
      <c r="R142" s="58"/>
      <c r="S142" s="58"/>
    </row>
    <row r="143" spans="1:19" ht="36" x14ac:dyDescent="0.2">
      <c r="A143" s="156" t="s">
        <v>920</v>
      </c>
      <c r="B143" s="110"/>
      <c r="C143" s="110"/>
      <c r="D143" s="110"/>
      <c r="E143" s="110"/>
      <c r="F143" s="110"/>
      <c r="G143" s="110"/>
      <c r="H143" s="110"/>
      <c r="I143" s="72">
        <v>3719336.74</v>
      </c>
      <c r="J143" s="72"/>
      <c r="K143" s="72"/>
      <c r="L143" s="72"/>
      <c r="M143" s="73"/>
      <c r="N143" s="73" t="s">
        <v>919</v>
      </c>
      <c r="O143" s="58"/>
      <c r="P143" s="58"/>
      <c r="Q143" s="58"/>
      <c r="R143" s="58"/>
      <c r="S143" s="58"/>
    </row>
    <row r="144" spans="1:19" ht="12.75" x14ac:dyDescent="0.2">
      <c r="A144" s="156" t="s">
        <v>918</v>
      </c>
      <c r="B144" s="110"/>
      <c r="C144" s="110"/>
      <c r="D144" s="110"/>
      <c r="E144" s="110"/>
      <c r="F144" s="110"/>
      <c r="G144" s="110"/>
      <c r="H144" s="110"/>
      <c r="I144" s="72">
        <v>64130.87</v>
      </c>
      <c r="J144" s="72"/>
      <c r="K144" s="72"/>
      <c r="L144" s="72"/>
      <c r="M144" s="73"/>
      <c r="N144" s="73">
        <v>161.37</v>
      </c>
      <c r="O144" s="58"/>
      <c r="P144" s="58"/>
      <c r="Q144" s="58"/>
      <c r="R144" s="58"/>
      <c r="S144" s="58"/>
    </row>
    <row r="145" spans="1:19" ht="36" x14ac:dyDescent="0.2">
      <c r="A145" s="158" t="s">
        <v>31</v>
      </c>
      <c r="B145" s="159"/>
      <c r="C145" s="159"/>
      <c r="D145" s="159"/>
      <c r="E145" s="159"/>
      <c r="F145" s="159"/>
      <c r="G145" s="159"/>
      <c r="H145" s="159"/>
      <c r="I145" s="89">
        <v>3783467.61</v>
      </c>
      <c r="J145" s="89"/>
      <c r="K145" s="89"/>
      <c r="L145" s="89"/>
      <c r="M145" s="90"/>
      <c r="N145" s="90" t="s">
        <v>917</v>
      </c>
      <c r="O145" s="58"/>
      <c r="P145" s="58"/>
      <c r="Q145" s="58"/>
      <c r="R145" s="58"/>
      <c r="S145" s="58"/>
    </row>
    <row r="146" spans="1:19" ht="12.75" x14ac:dyDescent="0.2">
      <c r="A146" s="156" t="s">
        <v>30</v>
      </c>
      <c r="B146" s="110"/>
      <c r="C146" s="110"/>
      <c r="D146" s="110"/>
      <c r="E146" s="110"/>
      <c r="F146" s="110"/>
      <c r="G146" s="110"/>
      <c r="H146" s="110"/>
      <c r="I146" s="72"/>
      <c r="J146" s="72"/>
      <c r="K146" s="72"/>
      <c r="L146" s="72"/>
      <c r="M146" s="73"/>
      <c r="N146" s="73"/>
      <c r="O146" s="58"/>
      <c r="P146" s="58"/>
      <c r="Q146" s="58"/>
      <c r="R146" s="58"/>
      <c r="S146" s="58"/>
    </row>
    <row r="147" spans="1:19" ht="12.75" x14ac:dyDescent="0.2">
      <c r="A147" s="156" t="s">
        <v>29</v>
      </c>
      <c r="B147" s="110"/>
      <c r="C147" s="110"/>
      <c r="D147" s="110"/>
      <c r="E147" s="110"/>
      <c r="F147" s="110"/>
      <c r="G147" s="110"/>
      <c r="H147" s="110"/>
      <c r="I147" s="72">
        <v>3080374.28</v>
      </c>
      <c r="J147" s="72"/>
      <c r="K147" s="72"/>
      <c r="L147" s="72"/>
      <c r="M147" s="73"/>
      <c r="N147" s="73"/>
      <c r="O147" s="58"/>
      <c r="P147" s="58"/>
      <c r="Q147" s="58"/>
      <c r="R147" s="58"/>
      <c r="S147" s="58"/>
    </row>
    <row r="148" spans="1:19" ht="12.75" x14ac:dyDescent="0.2">
      <c r="A148" s="156" t="s">
        <v>28</v>
      </c>
      <c r="B148" s="110"/>
      <c r="C148" s="110"/>
      <c r="D148" s="110"/>
      <c r="E148" s="110"/>
      <c r="F148" s="110"/>
      <c r="G148" s="110"/>
      <c r="H148" s="110"/>
      <c r="I148" s="72">
        <v>210194.89</v>
      </c>
      <c r="J148" s="72"/>
      <c r="K148" s="72"/>
      <c r="L148" s="72"/>
      <c r="M148" s="73"/>
      <c r="N148" s="73"/>
      <c r="O148" s="58"/>
      <c r="P148" s="58"/>
      <c r="Q148" s="58"/>
      <c r="R148" s="58"/>
      <c r="S148" s="58"/>
    </row>
    <row r="149" spans="1:19" ht="12.75" x14ac:dyDescent="0.2">
      <c r="A149" s="156" t="s">
        <v>27</v>
      </c>
      <c r="B149" s="110"/>
      <c r="C149" s="110"/>
      <c r="D149" s="110"/>
      <c r="E149" s="110"/>
      <c r="F149" s="110"/>
      <c r="G149" s="110"/>
      <c r="H149" s="110"/>
      <c r="I149" s="72">
        <v>198746.08</v>
      </c>
      <c r="J149" s="72"/>
      <c r="K149" s="72"/>
      <c r="L149" s="72"/>
      <c r="M149" s="73"/>
      <c r="N149" s="73"/>
      <c r="O149" s="58"/>
      <c r="P149" s="58"/>
      <c r="Q149" s="58"/>
      <c r="R149" s="58"/>
      <c r="S149" s="58"/>
    </row>
    <row r="150" spans="1:19" ht="12.75" x14ac:dyDescent="0.2">
      <c r="A150" s="156" t="s">
        <v>26</v>
      </c>
      <c r="B150" s="110"/>
      <c r="C150" s="110"/>
      <c r="D150" s="110"/>
      <c r="E150" s="110"/>
      <c r="F150" s="110"/>
      <c r="G150" s="110"/>
      <c r="H150" s="110"/>
      <c r="I150" s="72">
        <v>196920.77</v>
      </c>
      <c r="J150" s="72"/>
      <c r="K150" s="72"/>
      <c r="L150" s="72"/>
      <c r="M150" s="73"/>
      <c r="N150" s="73"/>
      <c r="O150" s="58"/>
      <c r="P150" s="58"/>
      <c r="Q150" s="58"/>
      <c r="R150" s="58"/>
      <c r="S150" s="58"/>
    </row>
    <row r="151" spans="1:19" ht="12.75" x14ac:dyDescent="0.2">
      <c r="A151" s="156" t="s">
        <v>25</v>
      </c>
      <c r="B151" s="110"/>
      <c r="C151" s="110"/>
      <c r="D151" s="110"/>
      <c r="E151" s="110"/>
      <c r="F151" s="110"/>
      <c r="G151" s="110"/>
      <c r="H151" s="110"/>
      <c r="I151" s="72">
        <v>127826.34</v>
      </c>
      <c r="J151" s="72"/>
      <c r="K151" s="72"/>
      <c r="L151" s="72"/>
      <c r="M151" s="73"/>
      <c r="N151" s="73"/>
      <c r="O151" s="58"/>
      <c r="P151" s="58"/>
      <c r="Q151" s="58"/>
      <c r="R151" s="58"/>
      <c r="S151" s="58"/>
    </row>
    <row r="152" spans="1:19" ht="12.75" x14ac:dyDescent="0.2">
      <c r="A152" s="156" t="s">
        <v>24</v>
      </c>
      <c r="B152" s="110"/>
      <c r="C152" s="110"/>
      <c r="D152" s="110"/>
      <c r="E152" s="110"/>
      <c r="F152" s="110"/>
      <c r="G152" s="110"/>
      <c r="H152" s="110"/>
      <c r="I152" s="72">
        <v>681024.17</v>
      </c>
      <c r="J152" s="72"/>
      <c r="K152" s="72"/>
      <c r="L152" s="72"/>
      <c r="M152" s="73"/>
      <c r="N152" s="73"/>
      <c r="O152" s="58"/>
      <c r="P152" s="58"/>
      <c r="Q152" s="58"/>
      <c r="R152" s="58"/>
      <c r="S152" s="58"/>
    </row>
    <row r="153" spans="1:19" ht="36" x14ac:dyDescent="0.2">
      <c r="A153" s="157" t="s">
        <v>23</v>
      </c>
      <c r="B153" s="109"/>
      <c r="C153" s="109"/>
      <c r="D153" s="109"/>
      <c r="E153" s="109"/>
      <c r="F153" s="109"/>
      <c r="G153" s="109"/>
      <c r="H153" s="109"/>
      <c r="I153" s="74">
        <v>4464491.78</v>
      </c>
      <c r="J153" s="74"/>
      <c r="K153" s="74"/>
      <c r="L153" s="74"/>
      <c r="M153" s="75"/>
      <c r="N153" s="75" t="s">
        <v>917</v>
      </c>
      <c r="O153" s="58"/>
      <c r="P153" s="58"/>
      <c r="Q153" s="58"/>
      <c r="R153" s="58"/>
      <c r="S153" s="58"/>
    </row>
    <row r="154" spans="1:19" ht="12.75" x14ac:dyDescent="0.2">
      <c r="A154" s="158" t="s">
        <v>420</v>
      </c>
      <c r="B154" s="159"/>
      <c r="C154" s="159"/>
      <c r="D154" s="159"/>
      <c r="E154" s="159"/>
      <c r="F154" s="159"/>
      <c r="G154" s="159"/>
      <c r="H154" s="159"/>
      <c r="I154" s="89">
        <v>3035211.48</v>
      </c>
      <c r="J154" s="89"/>
      <c r="K154" s="89"/>
      <c r="L154" s="89"/>
      <c r="M154" s="90"/>
      <c r="N154" s="90"/>
      <c r="O154" s="58"/>
      <c r="P154" s="58"/>
      <c r="Q154" s="58"/>
      <c r="R154" s="58"/>
      <c r="S154" s="58"/>
    </row>
  </sheetData>
  <mergeCells count="60">
    <mergeCell ref="A153:H153"/>
    <mergeCell ref="A154:H154"/>
    <mergeCell ref="A145:H145"/>
    <mergeCell ref="A146:H146"/>
    <mergeCell ref="A147:H147"/>
    <mergeCell ref="A148:H148"/>
    <mergeCell ref="A149:H149"/>
    <mergeCell ref="A150:H150"/>
    <mergeCell ref="A143:H143"/>
    <mergeCell ref="A151:H151"/>
    <mergeCell ref="A152:H152"/>
    <mergeCell ref="A102:H102"/>
    <mergeCell ref="A103:H103"/>
    <mergeCell ref="A144:H144"/>
    <mergeCell ref="A135:N135"/>
    <mergeCell ref="A104:N104"/>
    <mergeCell ref="A29:N29"/>
    <mergeCell ref="A30:N30"/>
    <mergeCell ref="A37:N37"/>
    <mergeCell ref="A76:N76"/>
    <mergeCell ref="A81:N81"/>
    <mergeCell ref="A91:N91"/>
    <mergeCell ref="A99:H99"/>
    <mergeCell ref="A100:H100"/>
    <mergeCell ref="A101:H101"/>
    <mergeCell ref="B11:M11"/>
    <mergeCell ref="L19:M19"/>
    <mergeCell ref="H19:K19"/>
    <mergeCell ref="E24:G24"/>
    <mergeCell ref="M26:N26"/>
    <mergeCell ref="H23:H27"/>
    <mergeCell ref="L25:L27"/>
    <mergeCell ref="G25:G27"/>
    <mergeCell ref="E23:G23"/>
    <mergeCell ref="I23:L23"/>
    <mergeCell ref="B23:B27"/>
    <mergeCell ref="C23:C27"/>
    <mergeCell ref="B7:M7"/>
    <mergeCell ref="B13:M13"/>
    <mergeCell ref="B14:M14"/>
    <mergeCell ref="B8:M8"/>
    <mergeCell ref="B10:M10"/>
    <mergeCell ref="I12:J12"/>
    <mergeCell ref="G12:H12"/>
    <mergeCell ref="C16:J16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M23:N25"/>
    <mergeCell ref="I25:I27"/>
    <mergeCell ref="J25:J27"/>
    <mergeCell ref="E26:E27"/>
    <mergeCell ref="F26:F27"/>
    <mergeCell ref="K26:K27"/>
  </mergeCells>
  <pageMargins left="0.39370078740157483" right="0.39370078740157483" top="0.59055118110236227" bottom="0.59055118110236227" header="0.39370078740157483" footer="0.39370078740157483"/>
  <pageSetup paperSize="9" scale="75" fitToHeight="10000" orientation="landscape" r:id="rId1"/>
  <headerFooter alignWithMargins="0">
    <oddHeader>&amp;LПК Гранд-Смета&amp;C&amp;P</oddHeader>
    <oddFooter>&amp;CСтраниц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101"/>
  <sheetViews>
    <sheetView showGridLines="0" view="pageBreakPreview" topLeftCell="A88" zoomScale="75" zoomScaleNormal="90" zoomScaleSheetLayoutView="75" workbookViewId="0">
      <selection activeCell="F129" sqref="F129"/>
    </sheetView>
  </sheetViews>
  <sheetFormatPr defaultRowHeight="12" outlineLevelRow="1" x14ac:dyDescent="0.2"/>
  <cols>
    <col min="1" max="1" width="3.85546875" style="76" customWidth="1"/>
    <col min="2" max="2" width="13.5703125" style="76" customWidth="1"/>
    <col min="3" max="3" width="43.5703125" style="76" customWidth="1"/>
    <col min="4" max="4" width="8.7109375" style="76" customWidth="1"/>
    <col min="5" max="6" width="11.42578125" style="47" customWidth="1"/>
    <col min="7" max="7" width="11.5703125" style="47" customWidth="1"/>
    <col min="8" max="8" width="17.140625" style="47" customWidth="1"/>
    <col min="9" max="12" width="11.42578125" style="47" customWidth="1"/>
    <col min="13" max="13" width="10" style="47" customWidth="1"/>
    <col min="14" max="14" width="10" style="40" customWidth="1"/>
    <col min="15" max="16384" width="9.140625" style="40"/>
  </cols>
  <sheetData>
    <row r="1" spans="1:14" s="23" customFormat="1" ht="12.75" x14ac:dyDescent="0.2">
      <c r="A1" s="22"/>
      <c r="C1" s="24"/>
      <c r="D1" s="25"/>
      <c r="E1" s="25"/>
      <c r="F1" s="26"/>
      <c r="G1" s="26"/>
      <c r="H1" s="26"/>
      <c r="I1" s="26"/>
      <c r="J1" s="26"/>
      <c r="K1" s="26"/>
      <c r="L1" s="26"/>
      <c r="N1" s="5" t="s">
        <v>419</v>
      </c>
    </row>
    <row r="2" spans="1:14" s="23" customFormat="1" ht="17.25" customHeight="1" outlineLevel="1" x14ac:dyDescent="0.2">
      <c r="A2" s="27" t="s">
        <v>418</v>
      </c>
      <c r="B2" s="28"/>
      <c r="C2" s="24"/>
      <c r="D2" s="25"/>
      <c r="E2" s="25"/>
      <c r="F2" s="26"/>
      <c r="G2" s="26"/>
      <c r="H2" s="26"/>
      <c r="I2" s="26"/>
      <c r="J2" s="26"/>
      <c r="K2" s="26"/>
      <c r="L2" s="27" t="s">
        <v>417</v>
      </c>
      <c r="M2" s="29"/>
      <c r="N2" s="29"/>
    </row>
    <row r="3" spans="1:14" s="23" customFormat="1" ht="17.25" customHeight="1" outlineLevel="1" x14ac:dyDescent="0.2">
      <c r="A3" s="30"/>
      <c r="B3" s="28"/>
      <c r="C3" s="24"/>
      <c r="D3" s="25"/>
      <c r="E3" s="25"/>
      <c r="F3" s="26"/>
      <c r="G3" s="26"/>
      <c r="H3" s="26"/>
      <c r="I3" s="26"/>
      <c r="J3" s="26"/>
      <c r="K3" s="26"/>
      <c r="L3" s="30"/>
      <c r="M3" s="29"/>
      <c r="N3" s="29"/>
    </row>
    <row r="4" spans="1:14" s="23" customFormat="1" ht="17.25" customHeight="1" outlineLevel="1" x14ac:dyDescent="0.2">
      <c r="A4" s="30"/>
      <c r="B4" s="28"/>
      <c r="C4" s="24"/>
      <c r="D4" s="25"/>
      <c r="E4" s="25"/>
      <c r="F4" s="26"/>
      <c r="G4" s="26"/>
      <c r="H4" s="26"/>
      <c r="I4" s="26"/>
      <c r="J4" s="26"/>
      <c r="K4" s="26"/>
      <c r="L4" s="30"/>
      <c r="M4" s="29"/>
      <c r="N4" s="29"/>
    </row>
    <row r="5" spans="1:14" s="23" customFormat="1" ht="17.25" customHeight="1" outlineLevel="1" x14ac:dyDescent="0.2">
      <c r="A5" s="31"/>
      <c r="B5" s="32"/>
      <c r="C5" s="30" t="s">
        <v>416</v>
      </c>
      <c r="D5" s="25"/>
      <c r="E5" s="25"/>
      <c r="F5" s="26"/>
      <c r="G5" s="26"/>
      <c r="H5" s="26"/>
      <c r="I5" s="26"/>
      <c r="J5" s="26"/>
      <c r="K5" s="26"/>
      <c r="L5" s="33"/>
      <c r="M5" s="32"/>
      <c r="N5" s="34" t="s">
        <v>416</v>
      </c>
    </row>
    <row r="6" spans="1:14" s="23" customFormat="1" ht="16.5" customHeight="1" outlineLevel="1" x14ac:dyDescent="0.2">
      <c r="A6" s="35" t="s">
        <v>415</v>
      </c>
      <c r="B6" s="36"/>
      <c r="C6" s="37"/>
      <c r="D6" s="25"/>
      <c r="E6" s="25"/>
      <c r="F6" s="26"/>
      <c r="G6" s="26"/>
      <c r="H6" s="26"/>
      <c r="I6" s="26"/>
      <c r="J6" s="26"/>
      <c r="K6" s="26"/>
      <c r="L6" s="35" t="s">
        <v>415</v>
      </c>
      <c r="M6" s="36"/>
      <c r="N6" s="37"/>
    </row>
    <row r="7" spans="1:14" ht="17.25" customHeight="1" x14ac:dyDescent="0.2">
      <c r="A7" s="38"/>
      <c r="B7" s="137" t="s">
        <v>1492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9"/>
    </row>
    <row r="8" spans="1:14" ht="12.75" customHeight="1" x14ac:dyDescent="0.2">
      <c r="A8" s="41"/>
      <c r="B8" s="138" t="s">
        <v>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</row>
    <row r="9" spans="1:14" ht="12.75" x14ac:dyDescent="0.2">
      <c r="A9" s="42"/>
      <c r="B9" s="42"/>
      <c r="C9" s="43"/>
      <c r="D9" s="43"/>
      <c r="E9" s="43"/>
      <c r="F9" s="43"/>
      <c r="G9" s="43"/>
      <c r="H9" s="43"/>
      <c r="I9" s="43"/>
      <c r="J9" s="43"/>
      <c r="K9" s="42"/>
      <c r="L9" s="42"/>
      <c r="M9" s="42"/>
    </row>
    <row r="10" spans="1:14" ht="16.5" customHeight="1" x14ac:dyDescent="0.25">
      <c r="A10" s="1"/>
      <c r="B10" s="139" t="s">
        <v>1491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39"/>
    </row>
    <row r="11" spans="1:14" ht="12.75" customHeight="1" x14ac:dyDescent="0.2">
      <c r="A11" s="41"/>
      <c r="B11" s="138" t="s">
        <v>413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14" ht="12.75" x14ac:dyDescent="0.2">
      <c r="A12" s="42"/>
      <c r="B12" s="42"/>
      <c r="C12" s="42"/>
      <c r="D12" s="43"/>
      <c r="E12" s="42"/>
      <c r="F12" s="42"/>
      <c r="G12" s="141" t="s">
        <v>412</v>
      </c>
      <c r="H12" s="141"/>
      <c r="I12" s="140"/>
      <c r="J12" s="140"/>
      <c r="K12" s="42"/>
      <c r="L12" s="42"/>
      <c r="M12" s="42"/>
    </row>
    <row r="13" spans="1:14" ht="12.75" customHeight="1" x14ac:dyDescent="0.2">
      <c r="A13" s="44" t="s">
        <v>411</v>
      </c>
      <c r="B13" s="137" t="s">
        <v>1508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</row>
    <row r="14" spans="1:14" ht="12.75" customHeight="1" x14ac:dyDescent="0.2">
      <c r="A14" s="41"/>
      <c r="B14" s="138" t="s">
        <v>410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1:14" ht="12.75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4" ht="12.75" x14ac:dyDescent="0.2">
      <c r="A16" s="45" t="s">
        <v>409</v>
      </c>
      <c r="B16" s="45"/>
      <c r="C16" s="115" t="s">
        <v>1490</v>
      </c>
      <c r="D16" s="115"/>
      <c r="E16" s="115"/>
      <c r="F16" s="115"/>
      <c r="G16" s="115"/>
      <c r="H16" s="115"/>
      <c r="I16" s="115"/>
      <c r="J16" s="115"/>
      <c r="K16" s="42"/>
      <c r="L16" s="42"/>
      <c r="M16" s="42"/>
    </row>
    <row r="17" spans="1:19" ht="12.75" x14ac:dyDescent="0.2">
      <c r="A17" s="46"/>
      <c r="B17" s="46"/>
      <c r="C17" s="46"/>
      <c r="D17" s="46"/>
      <c r="E17" s="46"/>
      <c r="G17" s="48"/>
      <c r="H17" s="121" t="s">
        <v>407</v>
      </c>
      <c r="I17" s="122"/>
      <c r="J17" s="122"/>
      <c r="K17" s="122"/>
      <c r="L17" s="127">
        <v>61452.54</v>
      </c>
      <c r="M17" s="127"/>
      <c r="N17" s="49" t="s">
        <v>405</v>
      </c>
    </row>
    <row r="18" spans="1:19" ht="12.75" x14ac:dyDescent="0.2">
      <c r="A18" s="126"/>
      <c r="B18" s="126"/>
      <c r="C18" s="126"/>
      <c r="D18" s="126"/>
      <c r="G18" s="48"/>
      <c r="H18" s="121" t="s">
        <v>406</v>
      </c>
      <c r="I18" s="122"/>
      <c r="J18" s="122"/>
      <c r="K18" s="122"/>
      <c r="L18" s="128">
        <v>7333.22</v>
      </c>
      <c r="M18" s="128"/>
      <c r="N18" s="49" t="s">
        <v>405</v>
      </c>
    </row>
    <row r="19" spans="1:19" ht="12.75" outlineLevel="1" x14ac:dyDescent="0.2">
      <c r="A19" s="43"/>
      <c r="B19" s="43"/>
      <c r="C19" s="43"/>
      <c r="D19" s="43"/>
      <c r="G19" s="48"/>
      <c r="H19" s="121" t="s">
        <v>404</v>
      </c>
      <c r="I19" s="122"/>
      <c r="J19" s="122"/>
      <c r="K19" s="122"/>
      <c r="L19" s="128">
        <f>L20+M20</f>
        <v>49.34</v>
      </c>
      <c r="M19" s="128"/>
      <c r="N19" s="49" t="s">
        <v>403</v>
      </c>
    </row>
    <row r="20" spans="1:19" ht="12.75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50">
        <v>48.7</v>
      </c>
      <c r="M20" s="50">
        <v>0.64</v>
      </c>
    </row>
    <row r="21" spans="1:19" ht="12.75" customHeight="1" x14ac:dyDescent="0.2">
      <c r="A21" s="115" t="s">
        <v>17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6"/>
    </row>
    <row r="22" spans="1:19" x14ac:dyDescent="0.2">
      <c r="A22" s="51"/>
      <c r="B22" s="40"/>
      <c r="C22" s="45"/>
      <c r="D22" s="52"/>
      <c r="E22" s="52"/>
      <c r="F22" s="44"/>
      <c r="G22" s="44"/>
      <c r="H22" s="44"/>
      <c r="I22" s="44"/>
      <c r="J22" s="44"/>
      <c r="K22" s="44"/>
      <c r="L22" s="44"/>
      <c r="M22" s="53"/>
    </row>
    <row r="23" spans="1:19" ht="15" customHeight="1" x14ac:dyDescent="0.2">
      <c r="A23" s="129" t="s">
        <v>401</v>
      </c>
      <c r="B23" s="129" t="s">
        <v>400</v>
      </c>
      <c r="C23" s="129" t="s">
        <v>399</v>
      </c>
      <c r="D23" s="116" t="s">
        <v>398</v>
      </c>
      <c r="E23" s="116" t="s">
        <v>397</v>
      </c>
      <c r="F23" s="131"/>
      <c r="G23" s="155"/>
      <c r="H23" s="131" t="s">
        <v>396</v>
      </c>
      <c r="I23" s="116" t="s">
        <v>395</v>
      </c>
      <c r="J23" s="131"/>
      <c r="K23" s="131"/>
      <c r="L23" s="155"/>
      <c r="M23" s="131" t="s">
        <v>394</v>
      </c>
      <c r="N23" s="132"/>
    </row>
    <row r="24" spans="1:19" ht="12" customHeight="1" x14ac:dyDescent="0.2">
      <c r="A24" s="118"/>
      <c r="B24" s="118"/>
      <c r="C24" s="118"/>
      <c r="D24" s="117"/>
      <c r="E24" s="123" t="s">
        <v>393</v>
      </c>
      <c r="F24" s="150"/>
      <c r="G24" s="151"/>
      <c r="H24" s="133"/>
      <c r="I24" s="123" t="s">
        <v>392</v>
      </c>
      <c r="J24" s="124"/>
      <c r="K24" s="124"/>
      <c r="L24" s="125"/>
      <c r="M24" s="133"/>
      <c r="N24" s="134"/>
    </row>
    <row r="25" spans="1:19" ht="23.25" customHeight="1" x14ac:dyDescent="0.2">
      <c r="A25" s="118"/>
      <c r="B25" s="118"/>
      <c r="C25" s="118"/>
      <c r="D25" s="118"/>
      <c r="E25" s="54" t="s">
        <v>390</v>
      </c>
      <c r="F25" s="54" t="s">
        <v>391</v>
      </c>
      <c r="G25" s="118" t="s">
        <v>388</v>
      </c>
      <c r="H25" s="133"/>
      <c r="I25" s="118" t="s">
        <v>390</v>
      </c>
      <c r="J25" s="118" t="s">
        <v>387</v>
      </c>
      <c r="K25" s="54" t="s">
        <v>389</v>
      </c>
      <c r="L25" s="118" t="s">
        <v>388</v>
      </c>
      <c r="M25" s="135"/>
      <c r="N25" s="136"/>
    </row>
    <row r="26" spans="1:19" ht="18" customHeight="1" x14ac:dyDescent="0.2">
      <c r="A26" s="118"/>
      <c r="B26" s="118"/>
      <c r="C26" s="118"/>
      <c r="D26" s="119"/>
      <c r="E26" s="129" t="s">
        <v>387</v>
      </c>
      <c r="F26" s="129" t="s">
        <v>386</v>
      </c>
      <c r="G26" s="119"/>
      <c r="H26" s="133"/>
      <c r="I26" s="118"/>
      <c r="J26" s="118"/>
      <c r="K26" s="129" t="s">
        <v>385</v>
      </c>
      <c r="L26" s="119"/>
      <c r="M26" s="152" t="s">
        <v>384</v>
      </c>
      <c r="N26" s="153"/>
    </row>
    <row r="27" spans="1:19" ht="17.25" customHeight="1" x14ac:dyDescent="0.2">
      <c r="A27" s="130"/>
      <c r="B27" s="130"/>
      <c r="C27" s="130"/>
      <c r="D27" s="120"/>
      <c r="E27" s="130"/>
      <c r="F27" s="130"/>
      <c r="G27" s="120"/>
      <c r="H27" s="154"/>
      <c r="I27" s="130"/>
      <c r="J27" s="130"/>
      <c r="K27" s="130"/>
      <c r="L27" s="120"/>
      <c r="M27" s="55" t="s">
        <v>383</v>
      </c>
      <c r="N27" s="55" t="s">
        <v>382</v>
      </c>
    </row>
    <row r="28" spans="1:19" x14ac:dyDescent="0.2">
      <c r="A28" s="56">
        <v>1</v>
      </c>
      <c r="B28" s="56">
        <v>2</v>
      </c>
      <c r="C28" s="56">
        <v>3</v>
      </c>
      <c r="D28" s="56">
        <v>4</v>
      </c>
      <c r="E28" s="56">
        <v>5</v>
      </c>
      <c r="F28" s="56">
        <v>6</v>
      </c>
      <c r="G28" s="56">
        <v>7</v>
      </c>
      <c r="H28" s="56">
        <v>8</v>
      </c>
      <c r="I28" s="56">
        <v>9</v>
      </c>
      <c r="J28" s="56">
        <v>10</v>
      </c>
      <c r="K28" s="56">
        <v>11</v>
      </c>
      <c r="L28" s="56">
        <v>12</v>
      </c>
      <c r="M28" s="56">
        <v>13</v>
      </c>
      <c r="N28" s="56">
        <v>14</v>
      </c>
      <c r="O28" s="57"/>
      <c r="P28" s="57"/>
      <c r="Q28" s="57"/>
    </row>
    <row r="29" spans="1:19" s="58" customFormat="1" ht="17.850000000000001" customHeight="1" x14ac:dyDescent="0.2">
      <c r="A29" s="146" t="s">
        <v>1489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</row>
    <row r="30" spans="1:19" ht="66.75" customHeight="1" x14ac:dyDescent="0.2">
      <c r="A30" s="59">
        <v>1</v>
      </c>
      <c r="B30" s="60" t="s">
        <v>1371</v>
      </c>
      <c r="C30" s="60" t="s">
        <v>1488</v>
      </c>
      <c r="D30" s="61">
        <v>2</v>
      </c>
      <c r="E30" s="62">
        <v>772.82</v>
      </c>
      <c r="F30" s="62"/>
      <c r="G30" s="62">
        <v>772.82</v>
      </c>
      <c r="H30" s="62" t="s">
        <v>973</v>
      </c>
      <c r="I30" s="63">
        <v>7960.04</v>
      </c>
      <c r="J30" s="63"/>
      <c r="K30" s="63"/>
      <c r="L30" s="63">
        <v>7960.04</v>
      </c>
      <c r="M30" s="62"/>
      <c r="N30" s="62"/>
      <c r="O30" s="58"/>
      <c r="P30" s="58"/>
      <c r="Q30" s="58"/>
      <c r="R30" s="58"/>
      <c r="S30" s="58"/>
    </row>
    <row r="31" spans="1:19" ht="168" x14ac:dyDescent="0.2">
      <c r="A31" s="59">
        <v>2</v>
      </c>
      <c r="B31" s="60" t="s">
        <v>1487</v>
      </c>
      <c r="C31" s="60" t="s">
        <v>1486</v>
      </c>
      <c r="D31" s="61">
        <v>2</v>
      </c>
      <c r="E31" s="62" t="s">
        <v>1485</v>
      </c>
      <c r="F31" s="62"/>
      <c r="G31" s="62">
        <v>1.0900000000000001</v>
      </c>
      <c r="H31" s="62" t="s">
        <v>1484</v>
      </c>
      <c r="I31" s="63">
        <v>203.16</v>
      </c>
      <c r="J31" s="63">
        <v>189.64</v>
      </c>
      <c r="K31" s="63"/>
      <c r="L31" s="63">
        <v>13.52</v>
      </c>
      <c r="M31" s="62">
        <v>0.59799999999999998</v>
      </c>
      <c r="N31" s="62">
        <v>1.2</v>
      </c>
      <c r="O31" s="58"/>
      <c r="P31" s="58"/>
      <c r="Q31" s="58"/>
      <c r="R31" s="58"/>
      <c r="S31" s="58"/>
    </row>
    <row r="32" spans="1:19" ht="65.25" customHeight="1" x14ac:dyDescent="0.2">
      <c r="A32" s="59">
        <v>3</v>
      </c>
      <c r="B32" s="60" t="s">
        <v>1371</v>
      </c>
      <c r="C32" s="60" t="s">
        <v>1483</v>
      </c>
      <c r="D32" s="61">
        <v>1</v>
      </c>
      <c r="E32" s="62">
        <v>904.85</v>
      </c>
      <c r="F32" s="62"/>
      <c r="G32" s="62">
        <v>904.85</v>
      </c>
      <c r="H32" s="62" t="s">
        <v>973</v>
      </c>
      <c r="I32" s="63">
        <v>4659.9799999999996</v>
      </c>
      <c r="J32" s="63"/>
      <c r="K32" s="63"/>
      <c r="L32" s="63">
        <v>4659.9799999999996</v>
      </c>
      <c r="M32" s="62"/>
      <c r="N32" s="62"/>
      <c r="O32" s="58"/>
      <c r="P32" s="58"/>
      <c r="Q32" s="58"/>
      <c r="R32" s="58"/>
      <c r="S32" s="58"/>
    </row>
    <row r="33" spans="1:19" ht="156" x14ac:dyDescent="0.2">
      <c r="A33" s="59">
        <v>4</v>
      </c>
      <c r="B33" s="60" t="s">
        <v>1482</v>
      </c>
      <c r="C33" s="60" t="s">
        <v>1481</v>
      </c>
      <c r="D33" s="61">
        <v>1</v>
      </c>
      <c r="E33" s="62" t="s">
        <v>1480</v>
      </c>
      <c r="F33" s="62" t="s">
        <v>1479</v>
      </c>
      <c r="G33" s="62">
        <v>97.5</v>
      </c>
      <c r="H33" s="62" t="s">
        <v>1478</v>
      </c>
      <c r="I33" s="63">
        <v>1405.11</v>
      </c>
      <c r="J33" s="63">
        <v>838.79</v>
      </c>
      <c r="K33" s="63" t="s">
        <v>1477</v>
      </c>
      <c r="L33" s="63">
        <v>442.01</v>
      </c>
      <c r="M33" s="62" t="s">
        <v>1476</v>
      </c>
      <c r="N33" s="62" t="s">
        <v>1475</v>
      </c>
      <c r="O33" s="58"/>
      <c r="P33" s="58"/>
      <c r="Q33" s="58"/>
      <c r="R33" s="58"/>
      <c r="S33" s="58"/>
    </row>
    <row r="34" spans="1:19" s="64" customFormat="1" ht="17.850000000000001" customHeight="1" x14ac:dyDescent="0.2">
      <c r="A34" s="148" t="s">
        <v>1474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58"/>
      <c r="P34" s="58"/>
      <c r="Q34" s="58"/>
      <c r="R34" s="58"/>
      <c r="S34" s="58"/>
    </row>
    <row r="35" spans="1:19" ht="144" x14ac:dyDescent="0.2">
      <c r="A35" s="59">
        <v>5</v>
      </c>
      <c r="B35" s="60" t="s">
        <v>322</v>
      </c>
      <c r="C35" s="60" t="s">
        <v>1473</v>
      </c>
      <c r="D35" s="61" t="s">
        <v>1472</v>
      </c>
      <c r="E35" s="62" t="s">
        <v>320</v>
      </c>
      <c r="F35" s="62"/>
      <c r="G35" s="62"/>
      <c r="H35" s="62" t="s">
        <v>319</v>
      </c>
      <c r="I35" s="63">
        <v>242.93</v>
      </c>
      <c r="J35" s="63">
        <v>242.93</v>
      </c>
      <c r="K35" s="63"/>
      <c r="L35" s="63"/>
      <c r="M35" s="62">
        <v>177.1</v>
      </c>
      <c r="N35" s="62">
        <v>1.95</v>
      </c>
      <c r="O35" s="58"/>
      <c r="P35" s="58"/>
      <c r="Q35" s="58"/>
      <c r="R35" s="58"/>
      <c r="S35" s="58"/>
    </row>
    <row r="36" spans="1:19" ht="138.75" customHeight="1" x14ac:dyDescent="0.2">
      <c r="A36" s="59">
        <v>6</v>
      </c>
      <c r="B36" s="60" t="s">
        <v>206</v>
      </c>
      <c r="C36" s="60" t="s">
        <v>1471</v>
      </c>
      <c r="D36" s="61">
        <v>0.12</v>
      </c>
      <c r="E36" s="62" t="s">
        <v>204</v>
      </c>
      <c r="F36" s="62" t="s">
        <v>203</v>
      </c>
      <c r="G36" s="62">
        <v>72.349999999999994</v>
      </c>
      <c r="H36" s="62" t="s">
        <v>202</v>
      </c>
      <c r="I36" s="63">
        <v>150.34</v>
      </c>
      <c r="J36" s="63">
        <v>41.43</v>
      </c>
      <c r="K36" s="63" t="s">
        <v>1470</v>
      </c>
      <c r="L36" s="63">
        <v>83.65</v>
      </c>
      <c r="M36" s="62" t="s">
        <v>200</v>
      </c>
      <c r="N36" s="62" t="s">
        <v>1469</v>
      </c>
      <c r="O36" s="58"/>
      <c r="P36" s="58"/>
      <c r="Q36" s="58"/>
      <c r="R36" s="58"/>
      <c r="S36" s="58"/>
    </row>
    <row r="37" spans="1:19" ht="147.75" customHeight="1" x14ac:dyDescent="0.2">
      <c r="A37" s="59">
        <v>7</v>
      </c>
      <c r="B37" s="60" t="s">
        <v>1468</v>
      </c>
      <c r="C37" s="60" t="s">
        <v>1467</v>
      </c>
      <c r="D37" s="61" t="s">
        <v>1466</v>
      </c>
      <c r="E37" s="62" t="s">
        <v>1465</v>
      </c>
      <c r="F37" s="62" t="s">
        <v>1464</v>
      </c>
      <c r="G37" s="62">
        <v>113948.31</v>
      </c>
      <c r="H37" s="62" t="s">
        <v>1463</v>
      </c>
      <c r="I37" s="63">
        <v>1461.44</v>
      </c>
      <c r="J37" s="63">
        <v>83.04</v>
      </c>
      <c r="K37" s="63" t="s">
        <v>1462</v>
      </c>
      <c r="L37" s="63">
        <v>1320.32</v>
      </c>
      <c r="M37" s="62" t="s">
        <v>1461</v>
      </c>
      <c r="N37" s="62" t="s">
        <v>1460</v>
      </c>
      <c r="O37" s="58"/>
      <c r="P37" s="58"/>
      <c r="Q37" s="58"/>
      <c r="R37" s="58"/>
      <c r="S37" s="58"/>
    </row>
    <row r="38" spans="1:19" ht="93" customHeight="1" x14ac:dyDescent="0.2">
      <c r="A38" s="59">
        <v>8</v>
      </c>
      <c r="B38" s="60" t="s">
        <v>568</v>
      </c>
      <c r="C38" s="60" t="s">
        <v>567</v>
      </c>
      <c r="D38" s="61" t="s">
        <v>1459</v>
      </c>
      <c r="E38" s="62">
        <v>5650</v>
      </c>
      <c r="F38" s="62"/>
      <c r="G38" s="62">
        <v>5650</v>
      </c>
      <c r="H38" s="62" t="s">
        <v>565</v>
      </c>
      <c r="I38" s="63">
        <v>-481.02</v>
      </c>
      <c r="J38" s="63"/>
      <c r="K38" s="63"/>
      <c r="L38" s="63">
        <v>-481.02</v>
      </c>
      <c r="M38" s="62"/>
      <c r="N38" s="62"/>
      <c r="O38" s="58"/>
      <c r="P38" s="58"/>
      <c r="Q38" s="58"/>
      <c r="R38" s="58"/>
      <c r="S38" s="58"/>
    </row>
    <row r="39" spans="1:19" s="64" customFormat="1" ht="93.75" customHeight="1" x14ac:dyDescent="0.2">
      <c r="A39" s="59">
        <v>9</v>
      </c>
      <c r="B39" s="60" t="s">
        <v>613</v>
      </c>
      <c r="C39" s="60" t="s">
        <v>614</v>
      </c>
      <c r="D39" s="61" t="s">
        <v>1458</v>
      </c>
      <c r="E39" s="62">
        <v>665</v>
      </c>
      <c r="F39" s="62"/>
      <c r="G39" s="62">
        <v>665</v>
      </c>
      <c r="H39" s="62" t="s">
        <v>611</v>
      </c>
      <c r="I39" s="63">
        <v>-831.08</v>
      </c>
      <c r="J39" s="63"/>
      <c r="K39" s="63"/>
      <c r="L39" s="63">
        <v>-831.08</v>
      </c>
      <c r="M39" s="62"/>
      <c r="N39" s="62"/>
      <c r="O39" s="58"/>
      <c r="P39" s="58"/>
      <c r="Q39" s="58"/>
      <c r="R39" s="58"/>
      <c r="S39" s="58"/>
    </row>
    <row r="40" spans="1:19" ht="108.75" customHeight="1" x14ac:dyDescent="0.2">
      <c r="A40" s="59">
        <v>10</v>
      </c>
      <c r="B40" s="60" t="s">
        <v>613</v>
      </c>
      <c r="C40" s="60" t="s">
        <v>1457</v>
      </c>
      <c r="D40" s="61" t="s">
        <v>1456</v>
      </c>
      <c r="E40" s="62">
        <v>670.94</v>
      </c>
      <c r="F40" s="62"/>
      <c r="G40" s="62">
        <v>670.94</v>
      </c>
      <c r="H40" s="62" t="s">
        <v>611</v>
      </c>
      <c r="I40" s="63">
        <v>838.51</v>
      </c>
      <c r="J40" s="63"/>
      <c r="K40" s="63"/>
      <c r="L40" s="63">
        <v>838.51</v>
      </c>
      <c r="M40" s="62"/>
      <c r="N40" s="62"/>
      <c r="O40" s="58"/>
      <c r="P40" s="58"/>
      <c r="Q40" s="58"/>
      <c r="R40" s="58"/>
      <c r="S40" s="58"/>
    </row>
    <row r="41" spans="1:19" ht="94.5" customHeight="1" x14ac:dyDescent="0.2">
      <c r="A41" s="59">
        <v>11</v>
      </c>
      <c r="B41" s="60" t="s">
        <v>1455</v>
      </c>
      <c r="C41" s="60" t="s">
        <v>1454</v>
      </c>
      <c r="D41" s="61" t="s">
        <v>1453</v>
      </c>
      <c r="E41" s="62">
        <v>8213.7199999999993</v>
      </c>
      <c r="F41" s="62"/>
      <c r="G41" s="62">
        <v>8213.7199999999993</v>
      </c>
      <c r="H41" s="62" t="s">
        <v>1452</v>
      </c>
      <c r="I41" s="63">
        <v>35.53</v>
      </c>
      <c r="J41" s="63"/>
      <c r="K41" s="63"/>
      <c r="L41" s="63">
        <v>35.53</v>
      </c>
      <c r="M41" s="62"/>
      <c r="N41" s="62"/>
      <c r="O41" s="58"/>
      <c r="P41" s="58"/>
      <c r="Q41" s="58"/>
      <c r="R41" s="58"/>
      <c r="S41" s="58"/>
    </row>
    <row r="42" spans="1:19" ht="94.5" customHeight="1" x14ac:dyDescent="0.2">
      <c r="A42" s="59">
        <v>12</v>
      </c>
      <c r="B42" s="60" t="s">
        <v>1451</v>
      </c>
      <c r="C42" s="60" t="s">
        <v>1450</v>
      </c>
      <c r="D42" s="61" t="s">
        <v>1449</v>
      </c>
      <c r="E42" s="62">
        <v>7170.98</v>
      </c>
      <c r="F42" s="62"/>
      <c r="G42" s="62">
        <v>7170.98</v>
      </c>
      <c r="H42" s="62" t="s">
        <v>1448</v>
      </c>
      <c r="I42" s="63">
        <v>114.2</v>
      </c>
      <c r="J42" s="63"/>
      <c r="K42" s="63"/>
      <c r="L42" s="63">
        <v>114.2</v>
      </c>
      <c r="M42" s="62"/>
      <c r="N42" s="62"/>
      <c r="O42" s="58"/>
      <c r="P42" s="58"/>
      <c r="Q42" s="58"/>
      <c r="R42" s="58"/>
      <c r="S42" s="58"/>
    </row>
    <row r="43" spans="1:19" ht="98.25" customHeight="1" x14ac:dyDescent="0.2">
      <c r="A43" s="59">
        <v>13</v>
      </c>
      <c r="B43" s="60" t="s">
        <v>1447</v>
      </c>
      <c r="C43" s="60" t="s">
        <v>1446</v>
      </c>
      <c r="D43" s="61" t="s">
        <v>1445</v>
      </c>
      <c r="E43" s="62">
        <v>3718.36</v>
      </c>
      <c r="F43" s="62"/>
      <c r="G43" s="62">
        <v>3718.36</v>
      </c>
      <c r="H43" s="62" t="s">
        <v>1444</v>
      </c>
      <c r="I43" s="63">
        <v>85.68</v>
      </c>
      <c r="J43" s="63"/>
      <c r="K43" s="63"/>
      <c r="L43" s="63">
        <v>85.68</v>
      </c>
      <c r="M43" s="62"/>
      <c r="N43" s="62"/>
      <c r="O43" s="58"/>
      <c r="P43" s="58"/>
      <c r="Q43" s="58"/>
      <c r="R43" s="58"/>
      <c r="S43" s="58"/>
    </row>
    <row r="44" spans="1:19" ht="66.75" customHeight="1" x14ac:dyDescent="0.2">
      <c r="A44" s="59">
        <v>14</v>
      </c>
      <c r="B44" s="60" t="s">
        <v>1371</v>
      </c>
      <c r="C44" s="60" t="s">
        <v>1443</v>
      </c>
      <c r="D44" s="61">
        <v>1</v>
      </c>
      <c r="E44" s="62">
        <v>1631.07</v>
      </c>
      <c r="F44" s="62"/>
      <c r="G44" s="62">
        <v>1631.07</v>
      </c>
      <c r="H44" s="62" t="s">
        <v>973</v>
      </c>
      <c r="I44" s="63">
        <v>8400.01</v>
      </c>
      <c r="J44" s="63"/>
      <c r="K44" s="63"/>
      <c r="L44" s="63">
        <v>8400.01</v>
      </c>
      <c r="M44" s="62"/>
      <c r="N44" s="62"/>
      <c r="O44" s="58"/>
      <c r="P44" s="58"/>
      <c r="Q44" s="58"/>
      <c r="R44" s="58"/>
      <c r="S44" s="58"/>
    </row>
    <row r="45" spans="1:19" ht="156" x14ac:dyDescent="0.2">
      <c r="A45" s="59">
        <v>15</v>
      </c>
      <c r="B45" s="60" t="s">
        <v>1442</v>
      </c>
      <c r="C45" s="60" t="s">
        <v>1441</v>
      </c>
      <c r="D45" s="61">
        <v>1</v>
      </c>
      <c r="E45" s="62" t="s">
        <v>1440</v>
      </c>
      <c r="F45" s="62" t="s">
        <v>1439</v>
      </c>
      <c r="G45" s="62">
        <v>184.86</v>
      </c>
      <c r="H45" s="62" t="s">
        <v>1438</v>
      </c>
      <c r="I45" s="63">
        <v>2275.88</v>
      </c>
      <c r="J45" s="63">
        <v>1280.19</v>
      </c>
      <c r="K45" s="63" t="s">
        <v>1437</v>
      </c>
      <c r="L45" s="63">
        <v>797.65</v>
      </c>
      <c r="M45" s="62" t="s">
        <v>1436</v>
      </c>
      <c r="N45" s="62" t="s">
        <v>1435</v>
      </c>
      <c r="O45" s="58"/>
      <c r="P45" s="58"/>
      <c r="Q45" s="58"/>
      <c r="R45" s="58"/>
      <c r="S45" s="58"/>
    </row>
    <row r="46" spans="1:19" ht="135.75" customHeight="1" x14ac:dyDescent="0.2">
      <c r="A46" s="59">
        <v>16</v>
      </c>
      <c r="B46" s="60" t="s">
        <v>1434</v>
      </c>
      <c r="C46" s="60" t="s">
        <v>1433</v>
      </c>
      <c r="D46" s="61" t="s">
        <v>1432</v>
      </c>
      <c r="E46" s="62">
        <v>6834.81</v>
      </c>
      <c r="F46" s="62"/>
      <c r="G46" s="62">
        <v>6834.81</v>
      </c>
      <c r="H46" s="62" t="s">
        <v>1431</v>
      </c>
      <c r="I46" s="63">
        <v>-373.76</v>
      </c>
      <c r="J46" s="63"/>
      <c r="K46" s="63"/>
      <c r="L46" s="63">
        <v>-373.76</v>
      </c>
      <c r="M46" s="62"/>
      <c r="N46" s="62"/>
      <c r="O46" s="58"/>
      <c r="P46" s="58"/>
      <c r="Q46" s="58"/>
      <c r="R46" s="58"/>
      <c r="S46" s="58"/>
    </row>
    <row r="47" spans="1:19" ht="89.25" customHeight="1" x14ac:dyDescent="0.2">
      <c r="A47" s="59">
        <v>17</v>
      </c>
      <c r="B47" s="60" t="s">
        <v>1430</v>
      </c>
      <c r="C47" s="60" t="s">
        <v>1429</v>
      </c>
      <c r="D47" s="61" t="s">
        <v>1428</v>
      </c>
      <c r="E47" s="62">
        <v>25.76</v>
      </c>
      <c r="F47" s="62"/>
      <c r="G47" s="62">
        <v>25.76</v>
      </c>
      <c r="H47" s="62" t="s">
        <v>1427</v>
      </c>
      <c r="I47" s="63">
        <v>-40.229999999999997</v>
      </c>
      <c r="J47" s="63"/>
      <c r="K47" s="63"/>
      <c r="L47" s="63">
        <v>-40.229999999999997</v>
      </c>
      <c r="M47" s="62"/>
      <c r="N47" s="62"/>
      <c r="O47" s="58"/>
      <c r="P47" s="58"/>
      <c r="Q47" s="58"/>
      <c r="R47" s="58"/>
      <c r="S47" s="58"/>
    </row>
    <row r="48" spans="1:19" ht="72" x14ac:dyDescent="0.2">
      <c r="A48" s="59">
        <v>18</v>
      </c>
      <c r="B48" s="60" t="s">
        <v>1426</v>
      </c>
      <c r="C48" s="60" t="s">
        <v>1425</v>
      </c>
      <c r="D48" s="61" t="s">
        <v>1424</v>
      </c>
      <c r="E48" s="62">
        <v>0.27</v>
      </c>
      <c r="F48" s="62"/>
      <c r="G48" s="62">
        <v>0.27</v>
      </c>
      <c r="H48" s="62" t="s">
        <v>1423</v>
      </c>
      <c r="I48" s="63">
        <v>-35.5</v>
      </c>
      <c r="J48" s="63"/>
      <c r="K48" s="63"/>
      <c r="L48" s="63">
        <v>-35.5</v>
      </c>
      <c r="M48" s="62"/>
      <c r="N48" s="62"/>
      <c r="O48" s="58"/>
      <c r="P48" s="58"/>
      <c r="Q48" s="58"/>
      <c r="R48" s="58"/>
      <c r="S48" s="58"/>
    </row>
    <row r="49" spans="1:19" ht="72" x14ac:dyDescent="0.2">
      <c r="A49" s="59">
        <v>19</v>
      </c>
      <c r="B49" s="60" t="s">
        <v>1422</v>
      </c>
      <c r="C49" s="60" t="s">
        <v>1421</v>
      </c>
      <c r="D49" s="61" t="s">
        <v>1420</v>
      </c>
      <c r="E49" s="62">
        <v>12.6</v>
      </c>
      <c r="F49" s="62"/>
      <c r="G49" s="62">
        <v>12.6</v>
      </c>
      <c r="H49" s="62" t="s">
        <v>1419</v>
      </c>
      <c r="I49" s="63">
        <v>-313.38</v>
      </c>
      <c r="J49" s="63"/>
      <c r="K49" s="63"/>
      <c r="L49" s="63">
        <v>-313.38</v>
      </c>
      <c r="M49" s="62"/>
      <c r="N49" s="62"/>
      <c r="O49" s="58"/>
      <c r="P49" s="58"/>
      <c r="Q49" s="58"/>
      <c r="R49" s="58"/>
      <c r="S49" s="58"/>
    </row>
    <row r="50" spans="1:19" ht="99.75" customHeight="1" x14ac:dyDescent="0.2">
      <c r="A50" s="59">
        <v>20</v>
      </c>
      <c r="B50" s="60" t="s">
        <v>1418</v>
      </c>
      <c r="C50" s="60" t="s">
        <v>1417</v>
      </c>
      <c r="D50" s="61" t="s">
        <v>1416</v>
      </c>
      <c r="E50" s="62">
        <v>10508</v>
      </c>
      <c r="F50" s="62"/>
      <c r="G50" s="62">
        <v>10508</v>
      </c>
      <c r="H50" s="62" t="s">
        <v>1415</v>
      </c>
      <c r="I50" s="63">
        <v>569.49</v>
      </c>
      <c r="J50" s="63"/>
      <c r="K50" s="63"/>
      <c r="L50" s="63">
        <v>569.49</v>
      </c>
      <c r="M50" s="62"/>
      <c r="N50" s="62"/>
      <c r="O50" s="58"/>
      <c r="P50" s="58"/>
      <c r="Q50" s="58"/>
      <c r="R50" s="58"/>
      <c r="S50" s="58"/>
    </row>
    <row r="51" spans="1:19" ht="102" customHeight="1" x14ac:dyDescent="0.2">
      <c r="A51" s="59">
        <v>21</v>
      </c>
      <c r="B51" s="60" t="s">
        <v>1414</v>
      </c>
      <c r="C51" s="60" t="s">
        <v>1413</v>
      </c>
      <c r="D51" s="61" t="s">
        <v>1412</v>
      </c>
      <c r="E51" s="62">
        <v>582855.09</v>
      </c>
      <c r="F51" s="62"/>
      <c r="G51" s="62">
        <v>582855.09</v>
      </c>
      <c r="H51" s="62" t="s">
        <v>973</v>
      </c>
      <c r="I51" s="63">
        <v>816.46</v>
      </c>
      <c r="J51" s="63"/>
      <c r="K51" s="63"/>
      <c r="L51" s="63">
        <v>816.46</v>
      </c>
      <c r="M51" s="62"/>
      <c r="N51" s="62"/>
      <c r="O51" s="58"/>
      <c r="P51" s="58"/>
      <c r="Q51" s="58"/>
      <c r="R51" s="58"/>
      <c r="S51" s="58"/>
    </row>
    <row r="52" spans="1:19" ht="144" x14ac:dyDescent="0.2">
      <c r="A52" s="59">
        <v>22</v>
      </c>
      <c r="B52" s="60" t="s">
        <v>1156</v>
      </c>
      <c r="C52" s="60" t="s">
        <v>1411</v>
      </c>
      <c r="D52" s="61" t="s">
        <v>1410</v>
      </c>
      <c r="E52" s="62" t="s">
        <v>1409</v>
      </c>
      <c r="F52" s="62" t="s">
        <v>648</v>
      </c>
      <c r="G52" s="62">
        <v>202.72</v>
      </c>
      <c r="H52" s="62" t="s">
        <v>1151</v>
      </c>
      <c r="I52" s="63">
        <v>10.65</v>
      </c>
      <c r="J52" s="63">
        <v>5.3</v>
      </c>
      <c r="K52" s="63" t="s">
        <v>1408</v>
      </c>
      <c r="L52" s="63">
        <v>5.0199999999999996</v>
      </c>
      <c r="M52" s="62" t="s">
        <v>1407</v>
      </c>
      <c r="N52" s="62">
        <v>0.03</v>
      </c>
      <c r="O52" s="58"/>
      <c r="P52" s="58"/>
      <c r="Q52" s="58"/>
      <c r="R52" s="58"/>
      <c r="S52" s="58"/>
    </row>
    <row r="53" spans="1:19" ht="95.25" customHeight="1" x14ac:dyDescent="0.2">
      <c r="A53" s="59">
        <v>23</v>
      </c>
      <c r="B53" s="60" t="s">
        <v>1147</v>
      </c>
      <c r="C53" s="60" t="s">
        <v>1146</v>
      </c>
      <c r="D53" s="61" t="s">
        <v>1406</v>
      </c>
      <c r="E53" s="62">
        <v>15620</v>
      </c>
      <c r="F53" s="62"/>
      <c r="G53" s="62">
        <v>15620</v>
      </c>
      <c r="H53" s="62" t="s">
        <v>1144</v>
      </c>
      <c r="I53" s="63">
        <v>-7.5</v>
      </c>
      <c r="J53" s="63"/>
      <c r="K53" s="63"/>
      <c r="L53" s="63">
        <v>-7.5</v>
      </c>
      <c r="M53" s="62"/>
      <c r="N53" s="62"/>
      <c r="O53" s="58"/>
      <c r="P53" s="58"/>
      <c r="Q53" s="58"/>
      <c r="R53" s="58"/>
      <c r="S53" s="58"/>
    </row>
    <row r="54" spans="1:19" ht="87" customHeight="1" x14ac:dyDescent="0.2">
      <c r="A54" s="59">
        <v>24</v>
      </c>
      <c r="B54" s="60" t="s">
        <v>1405</v>
      </c>
      <c r="C54" s="60" t="s">
        <v>1404</v>
      </c>
      <c r="D54" s="61" t="s">
        <v>1403</v>
      </c>
      <c r="E54" s="62">
        <v>11885.47</v>
      </c>
      <c r="F54" s="62"/>
      <c r="G54" s="62">
        <v>11885.47</v>
      </c>
      <c r="H54" s="62" t="s">
        <v>1402</v>
      </c>
      <c r="I54" s="63">
        <v>6.64</v>
      </c>
      <c r="J54" s="63"/>
      <c r="K54" s="63"/>
      <c r="L54" s="63">
        <v>6.64</v>
      </c>
      <c r="M54" s="62"/>
      <c r="N54" s="62"/>
      <c r="O54" s="58"/>
      <c r="P54" s="58"/>
      <c r="Q54" s="58"/>
      <c r="R54" s="58"/>
      <c r="S54" s="58"/>
    </row>
    <row r="55" spans="1:19" ht="168" x14ac:dyDescent="0.2">
      <c r="A55" s="59">
        <v>25</v>
      </c>
      <c r="B55" s="60" t="s">
        <v>1401</v>
      </c>
      <c r="C55" s="60" t="s">
        <v>1400</v>
      </c>
      <c r="D55" s="61" t="s">
        <v>1399</v>
      </c>
      <c r="E55" s="62" t="s">
        <v>1398</v>
      </c>
      <c r="F55" s="62" t="s">
        <v>1397</v>
      </c>
      <c r="G55" s="62">
        <v>562.55999999999995</v>
      </c>
      <c r="H55" s="62" t="s">
        <v>1396</v>
      </c>
      <c r="I55" s="63">
        <v>29.02</v>
      </c>
      <c r="J55" s="63">
        <v>6.51</v>
      </c>
      <c r="K55" s="63" t="s">
        <v>1395</v>
      </c>
      <c r="L55" s="63">
        <v>22.04</v>
      </c>
      <c r="M55" s="62" t="s">
        <v>1394</v>
      </c>
      <c r="N55" s="62">
        <v>0.04</v>
      </c>
      <c r="O55" s="58"/>
      <c r="P55" s="58"/>
      <c r="Q55" s="58"/>
      <c r="R55" s="58"/>
      <c r="S55" s="58"/>
    </row>
    <row r="56" spans="1:19" ht="72" x14ac:dyDescent="0.2">
      <c r="A56" s="59">
        <v>26</v>
      </c>
      <c r="B56" s="60" t="s">
        <v>1393</v>
      </c>
      <c r="C56" s="60" t="s">
        <v>1392</v>
      </c>
      <c r="D56" s="61" t="s">
        <v>1391</v>
      </c>
      <c r="E56" s="62">
        <v>14312.87</v>
      </c>
      <c r="F56" s="62"/>
      <c r="G56" s="62">
        <v>14312.87</v>
      </c>
      <c r="H56" s="62" t="s">
        <v>1390</v>
      </c>
      <c r="I56" s="63">
        <v>-22</v>
      </c>
      <c r="J56" s="63"/>
      <c r="K56" s="63"/>
      <c r="L56" s="63">
        <v>-22</v>
      </c>
      <c r="M56" s="62"/>
      <c r="N56" s="62"/>
      <c r="O56" s="58"/>
      <c r="P56" s="58"/>
      <c r="Q56" s="58"/>
      <c r="R56" s="58"/>
      <c r="S56" s="58"/>
    </row>
    <row r="57" spans="1:19" ht="72" x14ac:dyDescent="0.2">
      <c r="A57" s="59">
        <v>27</v>
      </c>
      <c r="B57" s="60" t="s">
        <v>1389</v>
      </c>
      <c r="C57" s="60" t="s">
        <v>1388</v>
      </c>
      <c r="D57" s="61" t="s">
        <v>1387</v>
      </c>
      <c r="E57" s="62">
        <v>3390</v>
      </c>
      <c r="F57" s="62"/>
      <c r="G57" s="62">
        <v>3390</v>
      </c>
      <c r="H57" s="62" t="s">
        <v>1386</v>
      </c>
      <c r="I57" s="63">
        <v>9.49</v>
      </c>
      <c r="J57" s="63"/>
      <c r="K57" s="63"/>
      <c r="L57" s="63">
        <v>9.49</v>
      </c>
      <c r="M57" s="62"/>
      <c r="N57" s="62"/>
      <c r="O57" s="58"/>
      <c r="P57" s="58"/>
      <c r="Q57" s="58"/>
      <c r="R57" s="58"/>
      <c r="S57" s="58"/>
    </row>
    <row r="58" spans="1:19" ht="137.25" customHeight="1" x14ac:dyDescent="0.2">
      <c r="A58" s="59">
        <v>28</v>
      </c>
      <c r="B58" s="60" t="s">
        <v>206</v>
      </c>
      <c r="C58" s="60" t="s">
        <v>1385</v>
      </c>
      <c r="D58" s="61" t="s">
        <v>1384</v>
      </c>
      <c r="E58" s="62" t="s">
        <v>204</v>
      </c>
      <c r="F58" s="62" t="s">
        <v>203</v>
      </c>
      <c r="G58" s="62">
        <v>72.349999999999994</v>
      </c>
      <c r="H58" s="62" t="s">
        <v>202</v>
      </c>
      <c r="I58" s="63">
        <v>108.99</v>
      </c>
      <c r="J58" s="63">
        <v>30.04</v>
      </c>
      <c r="K58" s="63" t="s">
        <v>1383</v>
      </c>
      <c r="L58" s="63">
        <v>60.64</v>
      </c>
      <c r="M58" s="62" t="s">
        <v>200</v>
      </c>
      <c r="N58" s="62" t="s">
        <v>1382</v>
      </c>
      <c r="O58" s="58"/>
      <c r="P58" s="58"/>
      <c r="Q58" s="58"/>
      <c r="R58" s="58"/>
      <c r="S58" s="58"/>
    </row>
    <row r="59" spans="1:19" ht="168" x14ac:dyDescent="0.2">
      <c r="A59" s="59">
        <v>29</v>
      </c>
      <c r="B59" s="60" t="s">
        <v>191</v>
      </c>
      <c r="C59" s="60" t="s">
        <v>1381</v>
      </c>
      <c r="D59" s="61" t="s">
        <v>1380</v>
      </c>
      <c r="E59" s="62" t="s">
        <v>188</v>
      </c>
      <c r="F59" s="62" t="s">
        <v>187</v>
      </c>
      <c r="G59" s="62">
        <v>55590.49</v>
      </c>
      <c r="H59" s="62" t="s">
        <v>186</v>
      </c>
      <c r="I59" s="63">
        <v>405.98</v>
      </c>
      <c r="J59" s="63">
        <v>31.23</v>
      </c>
      <c r="K59" s="63" t="s">
        <v>1379</v>
      </c>
      <c r="L59" s="63">
        <v>357.09</v>
      </c>
      <c r="M59" s="62" t="s">
        <v>184</v>
      </c>
      <c r="N59" s="62" t="s">
        <v>1378</v>
      </c>
      <c r="O59" s="58"/>
      <c r="P59" s="58"/>
      <c r="Q59" s="58"/>
      <c r="R59" s="58"/>
      <c r="S59" s="58"/>
    </row>
    <row r="60" spans="1:19" ht="93" customHeight="1" x14ac:dyDescent="0.2">
      <c r="A60" s="59">
        <v>30</v>
      </c>
      <c r="B60" s="60" t="s">
        <v>183</v>
      </c>
      <c r="C60" s="60" t="s">
        <v>182</v>
      </c>
      <c r="D60" s="61" t="s">
        <v>1377</v>
      </c>
      <c r="E60" s="62">
        <v>520</v>
      </c>
      <c r="F60" s="62"/>
      <c r="G60" s="62">
        <v>520</v>
      </c>
      <c r="H60" s="62" t="s">
        <v>180</v>
      </c>
      <c r="I60" s="63">
        <v>-345.35</v>
      </c>
      <c r="J60" s="63"/>
      <c r="K60" s="63"/>
      <c r="L60" s="63">
        <v>-345.35</v>
      </c>
      <c r="M60" s="62"/>
      <c r="N60" s="62"/>
      <c r="O60" s="58"/>
      <c r="P60" s="58"/>
      <c r="Q60" s="58"/>
      <c r="R60" s="58"/>
      <c r="S60" s="58"/>
    </row>
    <row r="61" spans="1:19" ht="93" customHeight="1" x14ac:dyDescent="0.2">
      <c r="A61" s="59">
        <v>31</v>
      </c>
      <c r="B61" s="60" t="s">
        <v>613</v>
      </c>
      <c r="C61" s="60" t="s">
        <v>614</v>
      </c>
      <c r="D61" s="61" t="s">
        <v>1376</v>
      </c>
      <c r="E61" s="62">
        <v>665</v>
      </c>
      <c r="F61" s="62"/>
      <c r="G61" s="62">
        <v>665</v>
      </c>
      <c r="H61" s="62" t="s">
        <v>611</v>
      </c>
      <c r="I61" s="63">
        <v>421</v>
      </c>
      <c r="J61" s="63"/>
      <c r="K61" s="63"/>
      <c r="L61" s="63">
        <v>421</v>
      </c>
      <c r="M61" s="62"/>
      <c r="N61" s="62"/>
      <c r="O61" s="58"/>
      <c r="P61" s="58"/>
      <c r="Q61" s="58"/>
      <c r="R61" s="58"/>
      <c r="S61" s="58"/>
    </row>
    <row r="62" spans="1:19" ht="144" x14ac:dyDescent="0.2">
      <c r="A62" s="59">
        <v>32</v>
      </c>
      <c r="B62" s="60" t="s">
        <v>282</v>
      </c>
      <c r="C62" s="60" t="s">
        <v>1375</v>
      </c>
      <c r="D62" s="61" t="s">
        <v>1374</v>
      </c>
      <c r="E62" s="62" t="s">
        <v>279</v>
      </c>
      <c r="F62" s="62"/>
      <c r="G62" s="62"/>
      <c r="H62" s="62" t="s">
        <v>278</v>
      </c>
      <c r="I62" s="63">
        <v>10.99</v>
      </c>
      <c r="J62" s="63">
        <v>10.99</v>
      </c>
      <c r="K62" s="63"/>
      <c r="L62" s="63"/>
      <c r="M62" s="62">
        <v>101.77500000000001</v>
      </c>
      <c r="N62" s="62">
        <v>0.09</v>
      </c>
      <c r="O62" s="58"/>
      <c r="P62" s="58"/>
      <c r="Q62" s="58"/>
      <c r="R62" s="58"/>
      <c r="S62" s="58"/>
    </row>
    <row r="63" spans="1:19" ht="87" customHeight="1" x14ac:dyDescent="0.2">
      <c r="A63" s="59">
        <v>33</v>
      </c>
      <c r="B63" s="60" t="s">
        <v>195</v>
      </c>
      <c r="C63" s="60" t="s">
        <v>194</v>
      </c>
      <c r="D63" s="61">
        <v>0.09</v>
      </c>
      <c r="E63" s="62">
        <v>55.26</v>
      </c>
      <c r="F63" s="62"/>
      <c r="G63" s="62">
        <v>55.26</v>
      </c>
      <c r="H63" s="62" t="s">
        <v>192</v>
      </c>
      <c r="I63" s="63">
        <v>60.42</v>
      </c>
      <c r="J63" s="63"/>
      <c r="K63" s="63"/>
      <c r="L63" s="63">
        <v>60.42</v>
      </c>
      <c r="M63" s="62"/>
      <c r="N63" s="62"/>
      <c r="O63" s="58"/>
      <c r="P63" s="58"/>
      <c r="Q63" s="58"/>
      <c r="R63" s="58"/>
      <c r="S63" s="58"/>
    </row>
    <row r="64" spans="1:19" ht="144" x14ac:dyDescent="0.2">
      <c r="A64" s="59">
        <v>34</v>
      </c>
      <c r="B64" s="60" t="s">
        <v>282</v>
      </c>
      <c r="C64" s="60" t="s">
        <v>1373</v>
      </c>
      <c r="D64" s="61" t="s">
        <v>1372</v>
      </c>
      <c r="E64" s="62" t="s">
        <v>279</v>
      </c>
      <c r="F64" s="62"/>
      <c r="G64" s="62"/>
      <c r="H64" s="62" t="s">
        <v>278</v>
      </c>
      <c r="I64" s="63">
        <v>74.47</v>
      </c>
      <c r="J64" s="63">
        <v>74.47</v>
      </c>
      <c r="K64" s="63"/>
      <c r="L64" s="63"/>
      <c r="M64" s="62">
        <v>101.77500000000001</v>
      </c>
      <c r="N64" s="62">
        <v>0.62</v>
      </c>
      <c r="O64" s="58"/>
      <c r="P64" s="58"/>
      <c r="Q64" s="58"/>
      <c r="R64" s="58"/>
      <c r="S64" s="58"/>
    </row>
    <row r="65" spans="1:19" ht="66" customHeight="1" x14ac:dyDescent="0.2">
      <c r="A65" s="59">
        <v>35</v>
      </c>
      <c r="B65" s="60" t="s">
        <v>1371</v>
      </c>
      <c r="C65" s="60" t="s">
        <v>1370</v>
      </c>
      <c r="D65" s="61">
        <v>4</v>
      </c>
      <c r="E65" s="62">
        <v>95.15</v>
      </c>
      <c r="F65" s="62"/>
      <c r="G65" s="62">
        <v>95.15</v>
      </c>
      <c r="H65" s="62" t="s">
        <v>973</v>
      </c>
      <c r="I65" s="63">
        <v>1960.08</v>
      </c>
      <c r="J65" s="63"/>
      <c r="K65" s="63"/>
      <c r="L65" s="63">
        <v>1960.08</v>
      </c>
      <c r="M65" s="62"/>
      <c r="N65" s="62"/>
      <c r="O65" s="58"/>
      <c r="P65" s="58"/>
      <c r="Q65" s="58"/>
      <c r="R65" s="58"/>
      <c r="S65" s="58"/>
    </row>
    <row r="66" spans="1:19" ht="180" x14ac:dyDescent="0.2">
      <c r="A66" s="59">
        <v>36</v>
      </c>
      <c r="B66" s="60" t="s">
        <v>1369</v>
      </c>
      <c r="C66" s="60" t="s">
        <v>1368</v>
      </c>
      <c r="D66" s="61" t="s">
        <v>1367</v>
      </c>
      <c r="E66" s="62" t="s">
        <v>1366</v>
      </c>
      <c r="F66" s="62" t="s">
        <v>1365</v>
      </c>
      <c r="G66" s="62">
        <v>11.28</v>
      </c>
      <c r="H66" s="62" t="s">
        <v>1364</v>
      </c>
      <c r="I66" s="63">
        <v>254.03</v>
      </c>
      <c r="J66" s="63">
        <v>217.29</v>
      </c>
      <c r="K66" s="63" t="s">
        <v>1363</v>
      </c>
      <c r="L66" s="63">
        <v>30.55</v>
      </c>
      <c r="M66" s="62" t="s">
        <v>1362</v>
      </c>
      <c r="N66" s="62">
        <v>1.45</v>
      </c>
      <c r="O66" s="58"/>
      <c r="P66" s="58"/>
      <c r="Q66" s="58"/>
      <c r="R66" s="58"/>
      <c r="S66" s="58"/>
    </row>
    <row r="67" spans="1:19" ht="168" x14ac:dyDescent="0.2">
      <c r="A67" s="59">
        <v>37</v>
      </c>
      <c r="B67" s="60" t="s">
        <v>1361</v>
      </c>
      <c r="C67" s="60" t="s">
        <v>1360</v>
      </c>
      <c r="D67" s="61" t="s">
        <v>81</v>
      </c>
      <c r="E67" s="62" t="s">
        <v>1359</v>
      </c>
      <c r="F67" s="62"/>
      <c r="G67" s="62">
        <v>44.82</v>
      </c>
      <c r="H67" s="62" t="s">
        <v>1358</v>
      </c>
      <c r="I67" s="63">
        <v>1282.26</v>
      </c>
      <c r="J67" s="63">
        <v>1160.5</v>
      </c>
      <c r="K67" s="63"/>
      <c r="L67" s="63">
        <v>121.76</v>
      </c>
      <c r="M67" s="62">
        <v>11.845000000000001</v>
      </c>
      <c r="N67" s="62">
        <v>7.11</v>
      </c>
      <c r="O67" s="58"/>
      <c r="P67" s="58"/>
      <c r="Q67" s="58"/>
      <c r="R67" s="58"/>
      <c r="S67" s="58"/>
    </row>
    <row r="68" spans="1:19" ht="156" x14ac:dyDescent="0.2">
      <c r="A68" s="59">
        <v>38</v>
      </c>
      <c r="B68" s="60" t="s">
        <v>1357</v>
      </c>
      <c r="C68" s="60" t="s">
        <v>1356</v>
      </c>
      <c r="D68" s="61" t="s">
        <v>1355</v>
      </c>
      <c r="E68" s="62" t="s">
        <v>1354</v>
      </c>
      <c r="F68" s="62" t="s">
        <v>1353</v>
      </c>
      <c r="G68" s="62">
        <v>212.02</v>
      </c>
      <c r="H68" s="62" t="s">
        <v>1352</v>
      </c>
      <c r="I68" s="63">
        <v>3025.75</v>
      </c>
      <c r="J68" s="63">
        <v>1912.25</v>
      </c>
      <c r="K68" s="63" t="s">
        <v>1351</v>
      </c>
      <c r="L68" s="63">
        <v>385.06</v>
      </c>
      <c r="M68" s="62" t="s">
        <v>1350</v>
      </c>
      <c r="N68" s="62" t="s">
        <v>1349</v>
      </c>
      <c r="O68" s="58"/>
      <c r="P68" s="58"/>
      <c r="Q68" s="58"/>
      <c r="R68" s="58"/>
      <c r="S68" s="58"/>
    </row>
    <row r="69" spans="1:19" ht="96" x14ac:dyDescent="0.2">
      <c r="A69" s="59">
        <v>39</v>
      </c>
      <c r="B69" s="60" t="s">
        <v>1348</v>
      </c>
      <c r="C69" s="60" t="s">
        <v>1347</v>
      </c>
      <c r="D69" s="61">
        <v>28</v>
      </c>
      <c r="E69" s="62">
        <v>66.22</v>
      </c>
      <c r="F69" s="62"/>
      <c r="G69" s="62">
        <v>66.22</v>
      </c>
      <c r="H69" s="62" t="s">
        <v>1509</v>
      </c>
      <c r="I69" s="63">
        <v>6275.08</v>
      </c>
      <c r="J69" s="63"/>
      <c r="K69" s="63"/>
      <c r="L69" s="63">
        <v>6275.08</v>
      </c>
      <c r="M69" s="62"/>
      <c r="N69" s="62"/>
      <c r="O69" s="58"/>
      <c r="P69" s="58"/>
      <c r="Q69" s="58"/>
      <c r="R69" s="58"/>
      <c r="S69" s="58"/>
    </row>
    <row r="70" spans="1:19" ht="84" x14ac:dyDescent="0.2">
      <c r="A70" s="59">
        <v>40</v>
      </c>
      <c r="B70" s="60" t="s">
        <v>1346</v>
      </c>
      <c r="C70" s="60" t="s">
        <v>1345</v>
      </c>
      <c r="D70" s="61">
        <v>10</v>
      </c>
      <c r="E70" s="62">
        <v>11.21</v>
      </c>
      <c r="F70" s="62"/>
      <c r="G70" s="62">
        <v>11.21</v>
      </c>
      <c r="H70" s="62" t="s">
        <v>1510</v>
      </c>
      <c r="I70" s="63">
        <v>584.5</v>
      </c>
      <c r="J70" s="63"/>
      <c r="K70" s="63"/>
      <c r="L70" s="63">
        <v>584.5</v>
      </c>
      <c r="M70" s="62"/>
      <c r="N70" s="62"/>
      <c r="O70" s="58"/>
      <c r="P70" s="58"/>
      <c r="Q70" s="58"/>
      <c r="R70" s="58"/>
      <c r="S70" s="58"/>
    </row>
    <row r="71" spans="1:19" ht="72" x14ac:dyDescent="0.2">
      <c r="A71" s="59">
        <v>41</v>
      </c>
      <c r="B71" s="60" t="s">
        <v>1344</v>
      </c>
      <c r="C71" s="60" t="s">
        <v>1343</v>
      </c>
      <c r="D71" s="61" t="s">
        <v>1342</v>
      </c>
      <c r="E71" s="62">
        <v>136</v>
      </c>
      <c r="F71" s="62"/>
      <c r="G71" s="62">
        <v>136</v>
      </c>
      <c r="H71" s="62" t="s">
        <v>1341</v>
      </c>
      <c r="I71" s="63">
        <v>45.52</v>
      </c>
      <c r="J71" s="63"/>
      <c r="K71" s="63"/>
      <c r="L71" s="63">
        <v>45.52</v>
      </c>
      <c r="M71" s="62"/>
      <c r="N71" s="62"/>
      <c r="O71" s="58"/>
      <c r="P71" s="58"/>
      <c r="Q71" s="58"/>
      <c r="R71" s="58"/>
      <c r="S71" s="58"/>
    </row>
    <row r="72" spans="1:19" ht="17.850000000000001" customHeight="1" x14ac:dyDescent="0.2">
      <c r="A72" s="148" t="s">
        <v>1340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58"/>
      <c r="P72" s="58"/>
      <c r="Q72" s="58"/>
      <c r="R72" s="58"/>
      <c r="S72" s="58"/>
    </row>
    <row r="73" spans="1:19" ht="180" x14ac:dyDescent="0.2">
      <c r="A73" s="59">
        <v>42</v>
      </c>
      <c r="B73" s="60" t="s">
        <v>1339</v>
      </c>
      <c r="C73" s="60" t="s">
        <v>1338</v>
      </c>
      <c r="D73" s="61" t="s">
        <v>1337</v>
      </c>
      <c r="E73" s="62" t="s">
        <v>1336</v>
      </c>
      <c r="F73" s="62" t="s">
        <v>1335</v>
      </c>
      <c r="G73" s="62"/>
      <c r="H73" s="62" t="s">
        <v>1334</v>
      </c>
      <c r="I73" s="63">
        <v>98.69</v>
      </c>
      <c r="J73" s="63">
        <v>48.52</v>
      </c>
      <c r="K73" s="63" t="s">
        <v>1333</v>
      </c>
      <c r="L73" s="63"/>
      <c r="M73" s="62" t="s">
        <v>1332</v>
      </c>
      <c r="N73" s="62" t="s">
        <v>1331</v>
      </c>
      <c r="O73" s="58"/>
      <c r="P73" s="58"/>
      <c r="Q73" s="58"/>
      <c r="R73" s="58"/>
      <c r="S73" s="58"/>
    </row>
    <row r="74" spans="1:19" ht="147.75" customHeight="1" x14ac:dyDescent="0.2">
      <c r="A74" s="59">
        <v>43</v>
      </c>
      <c r="B74" s="60" t="s">
        <v>550</v>
      </c>
      <c r="C74" s="60" t="s">
        <v>1330</v>
      </c>
      <c r="D74" s="61" t="s">
        <v>1329</v>
      </c>
      <c r="E74" s="62" t="s">
        <v>547</v>
      </c>
      <c r="F74" s="62" t="s">
        <v>546</v>
      </c>
      <c r="G74" s="62">
        <v>6800</v>
      </c>
      <c r="H74" s="62" t="s">
        <v>545</v>
      </c>
      <c r="I74" s="63">
        <v>469.36</v>
      </c>
      <c r="J74" s="63">
        <v>226.74</v>
      </c>
      <c r="K74" s="63" t="s">
        <v>1328</v>
      </c>
      <c r="L74" s="63">
        <v>240.29</v>
      </c>
      <c r="M74" s="62" t="s">
        <v>543</v>
      </c>
      <c r="N74" s="62">
        <v>1.56</v>
      </c>
      <c r="O74" s="58"/>
      <c r="P74" s="58"/>
      <c r="Q74" s="58"/>
      <c r="R74" s="58"/>
      <c r="S74" s="58"/>
    </row>
    <row r="75" spans="1:19" ht="96" x14ac:dyDescent="0.2">
      <c r="A75" s="59">
        <v>44</v>
      </c>
      <c r="B75" s="60" t="s">
        <v>1326</v>
      </c>
      <c r="C75" s="60" t="s">
        <v>1325</v>
      </c>
      <c r="D75" s="61" t="s">
        <v>1327</v>
      </c>
      <c r="E75" s="62">
        <v>6800</v>
      </c>
      <c r="F75" s="62"/>
      <c r="G75" s="62">
        <v>6800</v>
      </c>
      <c r="H75" s="62" t="s">
        <v>1511</v>
      </c>
      <c r="I75" s="63">
        <v>-240.29</v>
      </c>
      <c r="J75" s="63"/>
      <c r="K75" s="63"/>
      <c r="L75" s="63">
        <v>-240.29</v>
      </c>
      <c r="M75" s="62"/>
      <c r="N75" s="62"/>
      <c r="O75" s="58"/>
      <c r="P75" s="58"/>
      <c r="Q75" s="58"/>
      <c r="R75" s="58"/>
      <c r="S75" s="58"/>
    </row>
    <row r="76" spans="1:19" ht="111" customHeight="1" x14ac:dyDescent="0.2">
      <c r="A76" s="59">
        <v>45</v>
      </c>
      <c r="B76" s="60" t="s">
        <v>1326</v>
      </c>
      <c r="C76" s="60" t="s">
        <v>1325</v>
      </c>
      <c r="D76" s="61" t="s">
        <v>1324</v>
      </c>
      <c r="E76" s="62">
        <v>6800</v>
      </c>
      <c r="F76" s="62"/>
      <c r="G76" s="62">
        <v>6800</v>
      </c>
      <c r="H76" s="62" t="s">
        <v>1323</v>
      </c>
      <c r="I76" s="63">
        <v>46.53</v>
      </c>
      <c r="J76" s="63"/>
      <c r="K76" s="63"/>
      <c r="L76" s="63">
        <v>46.53</v>
      </c>
      <c r="M76" s="62"/>
      <c r="N76" s="62"/>
      <c r="O76" s="58"/>
      <c r="P76" s="58"/>
      <c r="Q76" s="58"/>
      <c r="R76" s="58"/>
      <c r="S76" s="58"/>
    </row>
    <row r="77" spans="1:19" ht="94.5" customHeight="1" x14ac:dyDescent="0.2">
      <c r="A77" s="59">
        <v>46</v>
      </c>
      <c r="B77" s="60" t="s">
        <v>1322</v>
      </c>
      <c r="C77" s="60" t="s">
        <v>1321</v>
      </c>
      <c r="D77" s="61" t="s">
        <v>1320</v>
      </c>
      <c r="E77" s="62">
        <v>73.12</v>
      </c>
      <c r="F77" s="62"/>
      <c r="G77" s="62">
        <v>73.12</v>
      </c>
      <c r="H77" s="62" t="s">
        <v>1512</v>
      </c>
      <c r="I77" s="63">
        <v>220.85</v>
      </c>
      <c r="J77" s="63"/>
      <c r="K77" s="63"/>
      <c r="L77" s="63">
        <v>220.85</v>
      </c>
      <c r="M77" s="62"/>
      <c r="N77" s="62"/>
      <c r="O77" s="58"/>
      <c r="P77" s="58"/>
      <c r="Q77" s="58"/>
      <c r="R77" s="58"/>
      <c r="S77" s="58"/>
    </row>
    <row r="78" spans="1:19" ht="90" customHeight="1" x14ac:dyDescent="0.2">
      <c r="A78" s="59">
        <v>47</v>
      </c>
      <c r="B78" s="60" t="s">
        <v>1319</v>
      </c>
      <c r="C78" s="60" t="s">
        <v>1318</v>
      </c>
      <c r="D78" s="61">
        <v>12</v>
      </c>
      <c r="E78" s="62" t="s">
        <v>1317</v>
      </c>
      <c r="F78" s="62"/>
      <c r="G78" s="62">
        <v>15.07</v>
      </c>
      <c r="H78" s="62" t="s">
        <v>1316</v>
      </c>
      <c r="I78" s="63">
        <v>2243.7600000000002</v>
      </c>
      <c r="J78" s="63">
        <v>806.64</v>
      </c>
      <c r="K78" s="63"/>
      <c r="L78" s="63">
        <v>1437.12</v>
      </c>
      <c r="M78" s="62">
        <v>0.437</v>
      </c>
      <c r="N78" s="62">
        <v>5.24</v>
      </c>
      <c r="O78" s="58"/>
      <c r="P78" s="58"/>
      <c r="Q78" s="58"/>
      <c r="R78" s="58"/>
      <c r="S78" s="58"/>
    </row>
    <row r="79" spans="1:19" ht="99.75" customHeight="1" x14ac:dyDescent="0.2">
      <c r="A79" s="59">
        <v>48</v>
      </c>
      <c r="B79" s="60" t="s">
        <v>1315</v>
      </c>
      <c r="C79" s="60" t="s">
        <v>1314</v>
      </c>
      <c r="D79" s="61" t="s">
        <v>1313</v>
      </c>
      <c r="E79" s="62">
        <v>9.0399999999999991</v>
      </c>
      <c r="F79" s="62"/>
      <c r="G79" s="62">
        <v>9.0399999999999991</v>
      </c>
      <c r="H79" s="62" t="s">
        <v>1312</v>
      </c>
      <c r="I79" s="63">
        <v>-75.400000000000006</v>
      </c>
      <c r="J79" s="63"/>
      <c r="K79" s="63"/>
      <c r="L79" s="63">
        <v>-75.400000000000006</v>
      </c>
      <c r="M79" s="62"/>
      <c r="N79" s="62"/>
      <c r="O79" s="58"/>
      <c r="P79" s="58"/>
      <c r="Q79" s="58"/>
      <c r="R79" s="58"/>
      <c r="S79" s="58"/>
    </row>
    <row r="80" spans="1:19" ht="90.75" customHeight="1" x14ac:dyDescent="0.2">
      <c r="A80" s="59">
        <v>49</v>
      </c>
      <c r="B80" s="60" t="s">
        <v>1311</v>
      </c>
      <c r="C80" s="60" t="s">
        <v>1310</v>
      </c>
      <c r="D80" s="61" t="s">
        <v>1309</v>
      </c>
      <c r="E80" s="62">
        <v>16.7</v>
      </c>
      <c r="F80" s="62"/>
      <c r="G80" s="62">
        <v>16.7</v>
      </c>
      <c r="H80" s="62" t="s">
        <v>1308</v>
      </c>
      <c r="I80" s="63">
        <v>-1193.44</v>
      </c>
      <c r="J80" s="63"/>
      <c r="K80" s="63"/>
      <c r="L80" s="63">
        <v>-1193.44</v>
      </c>
      <c r="M80" s="62"/>
      <c r="N80" s="62"/>
      <c r="O80" s="58"/>
      <c r="P80" s="58"/>
      <c r="Q80" s="58"/>
      <c r="R80" s="58"/>
      <c r="S80" s="58"/>
    </row>
    <row r="81" spans="1:19" ht="90.75" customHeight="1" x14ac:dyDescent="0.2">
      <c r="A81" s="59">
        <v>50</v>
      </c>
      <c r="B81" s="60" t="s">
        <v>1307</v>
      </c>
      <c r="C81" s="60" t="s">
        <v>1306</v>
      </c>
      <c r="D81" s="61" t="s">
        <v>1305</v>
      </c>
      <c r="E81" s="62">
        <v>26950</v>
      </c>
      <c r="F81" s="62"/>
      <c r="G81" s="62">
        <v>26950</v>
      </c>
      <c r="H81" s="62" t="s">
        <v>1304</v>
      </c>
      <c r="I81" s="63">
        <v>-150</v>
      </c>
      <c r="J81" s="63"/>
      <c r="K81" s="63"/>
      <c r="L81" s="63">
        <v>-150</v>
      </c>
      <c r="M81" s="62"/>
      <c r="N81" s="62"/>
      <c r="O81" s="58"/>
      <c r="P81" s="58"/>
      <c r="Q81" s="58"/>
      <c r="R81" s="58"/>
      <c r="S81" s="58"/>
    </row>
    <row r="82" spans="1:19" ht="89.25" customHeight="1" x14ac:dyDescent="0.2">
      <c r="A82" s="65">
        <v>51</v>
      </c>
      <c r="B82" s="66" t="s">
        <v>1303</v>
      </c>
      <c r="C82" s="66" t="s">
        <v>1302</v>
      </c>
      <c r="D82" s="67">
        <v>1</v>
      </c>
      <c r="E82" s="68">
        <v>37.450000000000003</v>
      </c>
      <c r="F82" s="68"/>
      <c r="G82" s="68">
        <v>37.450000000000003</v>
      </c>
      <c r="H82" s="68" t="s">
        <v>973</v>
      </c>
      <c r="I82" s="69">
        <v>192.87</v>
      </c>
      <c r="J82" s="69"/>
      <c r="K82" s="69"/>
      <c r="L82" s="69">
        <v>192.87</v>
      </c>
      <c r="M82" s="68"/>
      <c r="N82" s="68"/>
      <c r="O82" s="58"/>
      <c r="P82" s="58"/>
      <c r="Q82" s="58"/>
      <c r="R82" s="58"/>
      <c r="S82" s="58"/>
    </row>
    <row r="83" spans="1:19" ht="40.5" customHeight="1" x14ac:dyDescent="0.2">
      <c r="A83" s="142" t="s">
        <v>56</v>
      </c>
      <c r="B83" s="143"/>
      <c r="C83" s="143"/>
      <c r="D83" s="143"/>
      <c r="E83" s="143"/>
      <c r="F83" s="143"/>
      <c r="G83" s="143"/>
      <c r="H83" s="143"/>
      <c r="I83" s="63">
        <v>42946.74</v>
      </c>
      <c r="J83" s="63">
        <v>7206.5</v>
      </c>
      <c r="K83" s="63" t="s">
        <v>1300</v>
      </c>
      <c r="L83" s="63">
        <v>34510.65</v>
      </c>
      <c r="M83" s="62"/>
      <c r="N83" s="62" t="s">
        <v>1297</v>
      </c>
      <c r="O83" s="58"/>
      <c r="P83" s="58"/>
      <c r="Q83" s="58"/>
      <c r="R83" s="58"/>
      <c r="S83" s="58"/>
    </row>
    <row r="84" spans="1:19" ht="12.75" x14ac:dyDescent="0.2">
      <c r="A84" s="142" t="s">
        <v>52</v>
      </c>
      <c r="B84" s="143"/>
      <c r="C84" s="143"/>
      <c r="D84" s="143"/>
      <c r="E84" s="143"/>
      <c r="F84" s="143"/>
      <c r="G84" s="143"/>
      <c r="H84" s="143"/>
      <c r="I84" s="63">
        <v>5498.01</v>
      </c>
      <c r="J84" s="63"/>
      <c r="K84" s="63"/>
      <c r="L84" s="63"/>
      <c r="M84" s="62"/>
      <c r="N84" s="62"/>
      <c r="O84" s="58"/>
      <c r="P84" s="58"/>
      <c r="Q84" s="58"/>
      <c r="R84" s="58"/>
      <c r="S84" s="58"/>
    </row>
    <row r="85" spans="1:19" ht="12.75" x14ac:dyDescent="0.2">
      <c r="A85" s="142" t="s">
        <v>51</v>
      </c>
      <c r="B85" s="143"/>
      <c r="C85" s="143"/>
      <c r="D85" s="143"/>
      <c r="E85" s="143"/>
      <c r="F85" s="143"/>
      <c r="G85" s="143"/>
      <c r="H85" s="143"/>
      <c r="I85" s="63">
        <v>3633.67</v>
      </c>
      <c r="J85" s="63"/>
      <c r="K85" s="63"/>
      <c r="L85" s="63"/>
      <c r="M85" s="62"/>
      <c r="N85" s="62"/>
      <c r="O85" s="58"/>
      <c r="P85" s="58"/>
      <c r="Q85" s="58"/>
      <c r="R85" s="58"/>
      <c r="S85" s="58"/>
    </row>
    <row r="86" spans="1:19" ht="36" x14ac:dyDescent="0.2">
      <c r="A86" s="144" t="s">
        <v>1301</v>
      </c>
      <c r="B86" s="145"/>
      <c r="C86" s="145"/>
      <c r="D86" s="145"/>
      <c r="E86" s="145"/>
      <c r="F86" s="145"/>
      <c r="G86" s="145"/>
      <c r="H86" s="145"/>
      <c r="I86" s="70">
        <v>52078.42</v>
      </c>
      <c r="J86" s="70"/>
      <c r="K86" s="70"/>
      <c r="L86" s="70"/>
      <c r="M86" s="71"/>
      <c r="N86" s="71" t="s">
        <v>1297</v>
      </c>
      <c r="O86" s="58"/>
      <c r="P86" s="58"/>
      <c r="Q86" s="58"/>
      <c r="R86" s="58"/>
      <c r="S86" s="58"/>
    </row>
    <row r="87" spans="1:19" ht="36" x14ac:dyDescent="0.2">
      <c r="A87" s="156" t="s">
        <v>54</v>
      </c>
      <c r="B87" s="110"/>
      <c r="C87" s="110"/>
      <c r="D87" s="110"/>
      <c r="E87" s="110"/>
      <c r="F87" s="110"/>
      <c r="G87" s="110"/>
      <c r="H87" s="110"/>
      <c r="I87" s="72">
        <v>42946.74</v>
      </c>
      <c r="J87" s="72">
        <v>7206.5</v>
      </c>
      <c r="K87" s="72" t="s">
        <v>1300</v>
      </c>
      <c r="L87" s="72">
        <v>34510.65</v>
      </c>
      <c r="M87" s="73"/>
      <c r="N87" s="73" t="s">
        <v>1297</v>
      </c>
      <c r="O87" s="58"/>
      <c r="P87" s="58"/>
      <c r="Q87" s="58"/>
      <c r="R87" s="58"/>
      <c r="S87" s="58"/>
    </row>
    <row r="88" spans="1:19" ht="12.75" x14ac:dyDescent="0.2">
      <c r="A88" s="156" t="s">
        <v>52</v>
      </c>
      <c r="B88" s="110"/>
      <c r="C88" s="110"/>
      <c r="D88" s="110"/>
      <c r="E88" s="110"/>
      <c r="F88" s="110"/>
      <c r="G88" s="110"/>
      <c r="H88" s="110"/>
      <c r="I88" s="72">
        <v>5498.01</v>
      </c>
      <c r="J88" s="72"/>
      <c r="K88" s="72"/>
      <c r="L88" s="72"/>
      <c r="M88" s="73"/>
      <c r="N88" s="73"/>
      <c r="O88" s="58"/>
      <c r="P88" s="58"/>
      <c r="Q88" s="58"/>
      <c r="R88" s="58"/>
      <c r="S88" s="58"/>
    </row>
    <row r="89" spans="1:19" ht="12.75" x14ac:dyDescent="0.2">
      <c r="A89" s="156" t="s">
        <v>51</v>
      </c>
      <c r="B89" s="110"/>
      <c r="C89" s="110"/>
      <c r="D89" s="110"/>
      <c r="E89" s="110"/>
      <c r="F89" s="110"/>
      <c r="G89" s="110"/>
      <c r="H89" s="110"/>
      <c r="I89" s="72">
        <v>3633.67</v>
      </c>
      <c r="J89" s="72"/>
      <c r="K89" s="72"/>
      <c r="L89" s="72"/>
      <c r="M89" s="73"/>
      <c r="N89" s="73"/>
      <c r="O89" s="58"/>
      <c r="P89" s="58"/>
      <c r="Q89" s="58"/>
      <c r="R89" s="58"/>
      <c r="S89" s="58"/>
    </row>
    <row r="90" spans="1:19" ht="12.75" x14ac:dyDescent="0.2">
      <c r="A90" s="157" t="s">
        <v>50</v>
      </c>
      <c r="B90" s="109"/>
      <c r="C90" s="109"/>
      <c r="D90" s="109"/>
      <c r="E90" s="109"/>
      <c r="F90" s="109"/>
      <c r="G90" s="109"/>
      <c r="H90" s="109"/>
      <c r="I90" s="74"/>
      <c r="J90" s="74"/>
      <c r="K90" s="74"/>
      <c r="L90" s="74"/>
      <c r="M90" s="75"/>
      <c r="N90" s="75"/>
      <c r="O90" s="58"/>
      <c r="P90" s="58"/>
      <c r="Q90" s="58"/>
      <c r="R90" s="58"/>
      <c r="S90" s="58"/>
    </row>
    <row r="91" spans="1:19" ht="40.5" customHeight="1" x14ac:dyDescent="0.2">
      <c r="A91" s="156" t="s">
        <v>920</v>
      </c>
      <c r="B91" s="110"/>
      <c r="C91" s="110"/>
      <c r="D91" s="110"/>
      <c r="E91" s="110"/>
      <c r="F91" s="110"/>
      <c r="G91" s="110"/>
      <c r="H91" s="110"/>
      <c r="I91" s="72">
        <v>4073.82</v>
      </c>
      <c r="J91" s="72"/>
      <c r="K91" s="72"/>
      <c r="L91" s="72"/>
      <c r="M91" s="73"/>
      <c r="N91" s="73" t="s">
        <v>1299</v>
      </c>
      <c r="O91" s="58"/>
      <c r="P91" s="58"/>
      <c r="Q91" s="58"/>
      <c r="R91" s="58"/>
      <c r="S91" s="58"/>
    </row>
    <row r="92" spans="1:19" ht="40.5" customHeight="1" x14ac:dyDescent="0.2">
      <c r="A92" s="156" t="s">
        <v>918</v>
      </c>
      <c r="B92" s="110"/>
      <c r="C92" s="110"/>
      <c r="D92" s="110"/>
      <c r="E92" s="110"/>
      <c r="F92" s="110"/>
      <c r="G92" s="110"/>
      <c r="H92" s="110"/>
      <c r="I92" s="72">
        <v>48004.6</v>
      </c>
      <c r="J92" s="72"/>
      <c r="K92" s="72"/>
      <c r="L92" s="72"/>
      <c r="M92" s="73"/>
      <c r="N92" s="73" t="s">
        <v>1298</v>
      </c>
      <c r="O92" s="58"/>
      <c r="P92" s="58"/>
      <c r="Q92" s="58"/>
      <c r="R92" s="58"/>
      <c r="S92" s="58"/>
    </row>
    <row r="93" spans="1:19" ht="36" x14ac:dyDescent="0.2">
      <c r="A93" s="158" t="s">
        <v>31</v>
      </c>
      <c r="B93" s="159"/>
      <c r="C93" s="159"/>
      <c r="D93" s="159"/>
      <c r="E93" s="159"/>
      <c r="F93" s="159"/>
      <c r="G93" s="159"/>
      <c r="H93" s="159"/>
      <c r="I93" s="89">
        <v>52078.42</v>
      </c>
      <c r="J93" s="89"/>
      <c r="K93" s="89"/>
      <c r="L93" s="89"/>
      <c r="M93" s="90"/>
      <c r="N93" s="90" t="s">
        <v>1297</v>
      </c>
      <c r="O93" s="58"/>
      <c r="P93" s="58"/>
      <c r="Q93" s="58"/>
      <c r="R93" s="58"/>
      <c r="S93" s="58"/>
    </row>
    <row r="94" spans="1:19" ht="12.75" x14ac:dyDescent="0.2">
      <c r="A94" s="156" t="s">
        <v>30</v>
      </c>
      <c r="B94" s="110"/>
      <c r="C94" s="110"/>
      <c r="D94" s="110"/>
      <c r="E94" s="110"/>
      <c r="F94" s="110"/>
      <c r="G94" s="110"/>
      <c r="H94" s="110"/>
      <c r="I94" s="72"/>
      <c r="J94" s="72"/>
      <c r="K94" s="72"/>
      <c r="L94" s="72"/>
      <c r="M94" s="73"/>
      <c r="N94" s="73"/>
      <c r="O94" s="58"/>
      <c r="P94" s="58"/>
      <c r="Q94" s="58"/>
      <c r="R94" s="58"/>
      <c r="S94" s="58"/>
    </row>
    <row r="95" spans="1:19" ht="12.75" x14ac:dyDescent="0.2">
      <c r="A95" s="156" t="s">
        <v>29</v>
      </c>
      <c r="B95" s="110"/>
      <c r="C95" s="110"/>
      <c r="D95" s="110"/>
      <c r="E95" s="110"/>
      <c r="F95" s="110"/>
      <c r="G95" s="110"/>
      <c r="H95" s="110"/>
      <c r="I95" s="72">
        <v>34510.65</v>
      </c>
      <c r="J95" s="72"/>
      <c r="K95" s="72"/>
      <c r="L95" s="72"/>
      <c r="M95" s="73"/>
      <c r="N95" s="73"/>
      <c r="O95" s="58"/>
      <c r="P95" s="58"/>
      <c r="Q95" s="58"/>
      <c r="R95" s="58"/>
      <c r="S95" s="58"/>
    </row>
    <row r="96" spans="1:19" ht="12.75" x14ac:dyDescent="0.2">
      <c r="A96" s="156" t="s">
        <v>28</v>
      </c>
      <c r="B96" s="110"/>
      <c r="C96" s="110"/>
      <c r="D96" s="110"/>
      <c r="E96" s="110"/>
      <c r="F96" s="110"/>
      <c r="G96" s="110"/>
      <c r="H96" s="110"/>
      <c r="I96" s="72">
        <v>1229.5899999999999</v>
      </c>
      <c r="J96" s="72"/>
      <c r="K96" s="72"/>
      <c r="L96" s="72"/>
      <c r="M96" s="73"/>
      <c r="N96" s="73"/>
      <c r="O96" s="58"/>
      <c r="P96" s="58"/>
      <c r="Q96" s="58"/>
      <c r="R96" s="58"/>
      <c r="S96" s="58"/>
    </row>
    <row r="97" spans="1:19" ht="14.25" customHeight="1" x14ac:dyDescent="0.2">
      <c r="A97" s="156" t="s">
        <v>27</v>
      </c>
      <c r="B97" s="110"/>
      <c r="C97" s="110"/>
      <c r="D97" s="110"/>
      <c r="E97" s="110"/>
      <c r="F97" s="110"/>
      <c r="G97" s="110"/>
      <c r="H97" s="110"/>
      <c r="I97" s="72">
        <v>7333.22</v>
      </c>
      <c r="J97" s="72"/>
      <c r="K97" s="72"/>
      <c r="L97" s="72"/>
      <c r="M97" s="73"/>
      <c r="N97" s="73"/>
      <c r="O97" s="58"/>
      <c r="P97" s="58"/>
      <c r="Q97" s="58"/>
      <c r="R97" s="58"/>
      <c r="S97" s="58"/>
    </row>
    <row r="98" spans="1:19" ht="14.25" customHeight="1" x14ac:dyDescent="0.2">
      <c r="A98" s="156" t="s">
        <v>26</v>
      </c>
      <c r="B98" s="110"/>
      <c r="C98" s="110"/>
      <c r="D98" s="110"/>
      <c r="E98" s="110"/>
      <c r="F98" s="110"/>
      <c r="G98" s="110"/>
      <c r="H98" s="110"/>
      <c r="I98" s="72">
        <v>5498.01</v>
      </c>
      <c r="J98" s="72"/>
      <c r="K98" s="72"/>
      <c r="L98" s="72"/>
      <c r="M98" s="73"/>
      <c r="N98" s="73"/>
      <c r="O98" s="58"/>
      <c r="P98" s="58"/>
      <c r="Q98" s="58"/>
      <c r="R98" s="58"/>
      <c r="S98" s="58"/>
    </row>
    <row r="99" spans="1:19" ht="12.75" x14ac:dyDescent="0.2">
      <c r="A99" s="156" t="s">
        <v>25</v>
      </c>
      <c r="B99" s="110"/>
      <c r="C99" s="110"/>
      <c r="D99" s="110"/>
      <c r="E99" s="110"/>
      <c r="F99" s="110"/>
      <c r="G99" s="110"/>
      <c r="H99" s="110"/>
      <c r="I99" s="72">
        <v>3633.67</v>
      </c>
      <c r="J99" s="72"/>
      <c r="K99" s="72"/>
      <c r="L99" s="72"/>
      <c r="M99" s="73"/>
      <c r="N99" s="73"/>
      <c r="O99" s="58"/>
      <c r="P99" s="58"/>
      <c r="Q99" s="58"/>
      <c r="R99" s="58"/>
      <c r="S99" s="58"/>
    </row>
    <row r="100" spans="1:19" ht="14.25" customHeight="1" x14ac:dyDescent="0.2">
      <c r="A100" s="156" t="s">
        <v>24</v>
      </c>
      <c r="B100" s="110"/>
      <c r="C100" s="110"/>
      <c r="D100" s="110"/>
      <c r="E100" s="110"/>
      <c r="F100" s="110"/>
      <c r="G100" s="110"/>
      <c r="H100" s="110"/>
      <c r="I100" s="72">
        <v>9374.1200000000008</v>
      </c>
      <c r="J100" s="72"/>
      <c r="K100" s="72"/>
      <c r="L100" s="72"/>
      <c r="M100" s="73"/>
      <c r="N100" s="73"/>
      <c r="O100" s="58"/>
      <c r="P100" s="58"/>
      <c r="Q100" s="58"/>
      <c r="R100" s="58"/>
      <c r="S100" s="58"/>
    </row>
    <row r="101" spans="1:19" ht="36" x14ac:dyDescent="0.2">
      <c r="A101" s="157" t="s">
        <v>23</v>
      </c>
      <c r="B101" s="109"/>
      <c r="C101" s="109"/>
      <c r="D101" s="109"/>
      <c r="E101" s="109"/>
      <c r="F101" s="109"/>
      <c r="G101" s="109"/>
      <c r="H101" s="109"/>
      <c r="I101" s="74">
        <v>61452.54</v>
      </c>
      <c r="J101" s="74"/>
      <c r="K101" s="74"/>
      <c r="L101" s="74"/>
      <c r="M101" s="75"/>
      <c r="N101" s="75" t="s">
        <v>1297</v>
      </c>
      <c r="O101" s="58"/>
      <c r="P101" s="58"/>
      <c r="Q101" s="58"/>
      <c r="R101" s="58"/>
      <c r="S101" s="58"/>
    </row>
  </sheetData>
  <mergeCells count="57">
    <mergeCell ref="A89:H89"/>
    <mergeCell ref="A90:H90"/>
    <mergeCell ref="A98:H98"/>
    <mergeCell ref="A91:H91"/>
    <mergeCell ref="A99:H99"/>
    <mergeCell ref="A100:H100"/>
    <mergeCell ref="A101:H101"/>
    <mergeCell ref="A92:H92"/>
    <mergeCell ref="A93:H93"/>
    <mergeCell ref="A94:H94"/>
    <mergeCell ref="A95:H95"/>
    <mergeCell ref="A96:H96"/>
    <mergeCell ref="A97:H97"/>
    <mergeCell ref="A29:N29"/>
    <mergeCell ref="A34:N34"/>
    <mergeCell ref="A72:N72"/>
    <mergeCell ref="A83:H83"/>
    <mergeCell ref="A84:H84"/>
    <mergeCell ref="A85:H85"/>
    <mergeCell ref="A86:H86"/>
    <mergeCell ref="A87:H87"/>
    <mergeCell ref="A88:H88"/>
    <mergeCell ref="B11:M11"/>
    <mergeCell ref="L19:M19"/>
    <mergeCell ref="H19:K19"/>
    <mergeCell ref="E24:G24"/>
    <mergeCell ref="M26:N26"/>
    <mergeCell ref="H23:H27"/>
    <mergeCell ref="L25:L27"/>
    <mergeCell ref="G25:G27"/>
    <mergeCell ref="E23:G23"/>
    <mergeCell ref="I23:L23"/>
    <mergeCell ref="B23:B27"/>
    <mergeCell ref="C23:C27"/>
    <mergeCell ref="B7:M7"/>
    <mergeCell ref="B13:M13"/>
    <mergeCell ref="B14:M14"/>
    <mergeCell ref="B8:M8"/>
    <mergeCell ref="B10:M10"/>
    <mergeCell ref="I12:J12"/>
    <mergeCell ref="G12:H12"/>
    <mergeCell ref="C16:J16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M23:N25"/>
    <mergeCell ref="I25:I27"/>
    <mergeCell ref="J25:J27"/>
    <mergeCell ref="E26:E27"/>
    <mergeCell ref="F26:F27"/>
    <mergeCell ref="K26:K27"/>
  </mergeCells>
  <pageMargins left="0.39370078740157483" right="0.39370078740157483" top="0.59055118110236227" bottom="0.59055118110236227" header="0.39370078740157483" footer="0.39370078740157483"/>
  <pageSetup paperSize="9" scale="75" fitToHeight="10000" orientation="landscape" r:id="rId1"/>
  <headerFooter alignWithMargins="0">
    <oddHeader>&amp;LПК Гранд-Смета&amp;C&amp;P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1.1.56-16-8</vt:lpstr>
      <vt:lpstr>ПОС</vt:lpstr>
      <vt:lpstr>КЖ</vt:lpstr>
      <vt:lpstr>ТС</vt:lpstr>
      <vt:lpstr>СОДК</vt:lpstr>
      <vt:lpstr>'1.1.56-16-8'!Заголовки_для_печати</vt:lpstr>
      <vt:lpstr>КЖ!Заголовки_для_печати</vt:lpstr>
      <vt:lpstr>ПОС!Заголовки_для_печати</vt:lpstr>
      <vt:lpstr>СОДК!Заголовки_для_печати</vt:lpstr>
      <vt:lpstr>ТС!Заголовки_для_печати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V. Kovtunova</dc:creator>
  <cp:lastModifiedBy>Маркина Г.А.</cp:lastModifiedBy>
  <cp:lastPrinted>2017-01-23T09:28:32Z</cp:lastPrinted>
  <dcterms:created xsi:type="dcterms:W3CDTF">2002-03-25T05:35:56Z</dcterms:created>
  <dcterms:modified xsi:type="dcterms:W3CDTF">2017-01-23T09:28:36Z</dcterms:modified>
</cp:coreProperties>
</file>