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340" windowHeight="9345"/>
  </bookViews>
  <sheets>
    <sheet name="1.1.56-16-6" sheetId="1" r:id="rId1"/>
    <sheet name="СОДК" sheetId="2" r:id="rId2"/>
    <sheet name="КЖ" sheetId="3" r:id="rId3"/>
    <sheet name="ПОС" sheetId="6" r:id="rId4"/>
    <sheet name="ТС" sheetId="5" r:id="rId5"/>
  </sheets>
  <definedNames>
    <definedName name="Дата_изменения_группы_строек" localSheetId="2">#REF!</definedName>
    <definedName name="Дата_изменения_группы_строек" localSheetId="3">#REF!</definedName>
    <definedName name="Дата_изменения_группы_строек" localSheetId="4">#REF!</definedName>
    <definedName name="Дата_изменения_группы_строек">#REF!</definedName>
    <definedName name="Дата_изменения_локальной_сметы" localSheetId="2">#REF!</definedName>
    <definedName name="Дата_изменения_локальной_сметы" localSheetId="3">#REF!</definedName>
    <definedName name="Дата_изменения_локальной_сметы" localSheetId="4">#REF!</definedName>
    <definedName name="Дата_изменения_локальной_сметы">#REF!</definedName>
    <definedName name="Дата_изменения_объекта" localSheetId="2">#REF!</definedName>
    <definedName name="Дата_изменения_объекта" localSheetId="3">#REF!</definedName>
    <definedName name="Дата_изменения_объекта" localSheetId="4">#REF!</definedName>
    <definedName name="Дата_изменения_объекта">#REF!</definedName>
    <definedName name="Дата_изменения_объектной_сметы" localSheetId="2">#REF!</definedName>
    <definedName name="Дата_изменения_объектной_сметы" localSheetId="3">#REF!</definedName>
    <definedName name="Дата_изменения_объектной_сметы" localSheetId="4">#REF!</definedName>
    <definedName name="Дата_изменения_объектной_сметы">#REF!</definedName>
    <definedName name="Дата_изменения_очереди" localSheetId="2">#REF!</definedName>
    <definedName name="Дата_изменения_очереди" localSheetId="3">#REF!</definedName>
    <definedName name="Дата_изменения_очереди" localSheetId="4">#REF!</definedName>
    <definedName name="Дата_изменения_очереди">#REF!</definedName>
    <definedName name="Дата_изменения_пускового_комплекса" localSheetId="2">#REF!</definedName>
    <definedName name="Дата_изменения_пускового_комплекса" localSheetId="3">#REF!</definedName>
    <definedName name="Дата_изменения_пускового_комплекса" localSheetId="4">#REF!</definedName>
    <definedName name="Дата_изменения_пускового_комплекса">#REF!</definedName>
    <definedName name="Дата_изменения_сводного_сметного_расчета" localSheetId="2">#REF!</definedName>
    <definedName name="Дата_изменения_сводного_сметного_расчета" localSheetId="3">#REF!</definedName>
    <definedName name="Дата_изменения_сводного_сметного_расчета" localSheetId="4">#REF!</definedName>
    <definedName name="Дата_изменения_сводного_сметного_расчета">#REF!</definedName>
    <definedName name="Дата_изменения_стройки" localSheetId="2">#REF!</definedName>
    <definedName name="Дата_изменения_стройки" localSheetId="3">#REF!</definedName>
    <definedName name="Дата_изменения_стройки" localSheetId="4">#REF!</definedName>
    <definedName name="Дата_изменения_стройки">#REF!</definedName>
    <definedName name="Дата_создания_группы_строек" localSheetId="2">#REF!</definedName>
    <definedName name="Дата_создания_группы_строек" localSheetId="3">#REF!</definedName>
    <definedName name="Дата_создания_группы_строек" localSheetId="4">#REF!</definedName>
    <definedName name="Дата_создания_группы_строек">#REF!</definedName>
    <definedName name="Дата_создания_локальной_сметы" localSheetId="2">#REF!</definedName>
    <definedName name="Дата_создания_локальной_сметы" localSheetId="3">#REF!</definedName>
    <definedName name="Дата_создания_локальной_сметы" localSheetId="4">#REF!</definedName>
    <definedName name="Дата_создания_локальной_сметы">#REF!</definedName>
    <definedName name="Дата_создания_объекта" localSheetId="2">#REF!</definedName>
    <definedName name="Дата_создания_объекта" localSheetId="3">#REF!</definedName>
    <definedName name="Дата_создания_объекта" localSheetId="4">#REF!</definedName>
    <definedName name="Дата_создания_объекта">#REF!</definedName>
    <definedName name="Дата_создания_объектной_сметы" localSheetId="2">#REF!</definedName>
    <definedName name="Дата_создания_объектной_сметы" localSheetId="3">#REF!</definedName>
    <definedName name="Дата_создания_объектной_сметы" localSheetId="4">#REF!</definedName>
    <definedName name="Дата_создания_объектной_сметы">#REF!</definedName>
    <definedName name="Дата_создания_очереди" localSheetId="2">#REF!</definedName>
    <definedName name="Дата_создания_очереди" localSheetId="3">#REF!</definedName>
    <definedName name="Дата_создания_очереди" localSheetId="4">#REF!</definedName>
    <definedName name="Дата_создания_очереди">#REF!</definedName>
    <definedName name="Дата_создания_пускового_комплекса" localSheetId="2">#REF!</definedName>
    <definedName name="Дата_создания_пускового_комплекса" localSheetId="3">#REF!</definedName>
    <definedName name="Дата_создания_пускового_комплекса" localSheetId="4">#REF!</definedName>
    <definedName name="Дата_создания_пускового_комплекса">#REF!</definedName>
    <definedName name="Дата_создания_сводного_сметного_расчета" localSheetId="2">#REF!</definedName>
    <definedName name="Дата_создания_сводного_сметного_расчета" localSheetId="3">#REF!</definedName>
    <definedName name="Дата_создания_сводного_сметного_расчета" localSheetId="4">#REF!</definedName>
    <definedName name="Дата_создания_сводного_сметного_расчета">#REF!</definedName>
    <definedName name="Дата_создания_стройки" localSheetId="2">#REF!</definedName>
    <definedName name="Дата_создания_стройки" localSheetId="3">#REF!</definedName>
    <definedName name="Дата_создания_стройки" localSheetId="4">#REF!</definedName>
    <definedName name="Дата_создания_стройки">#REF!</definedName>
    <definedName name="_xlnm.Print_Titles" localSheetId="0">'1.1.56-16-6'!$13:$13</definedName>
    <definedName name="_xlnm.Print_Titles" localSheetId="2">КЖ!$28:$28</definedName>
    <definedName name="_xlnm.Print_Titles" localSheetId="3">ПОС!$28:$28</definedName>
    <definedName name="_xlnm.Print_Titles" localSheetId="1">СОДК!$28:$28</definedName>
    <definedName name="_xlnm.Print_Titles" localSheetId="4">ТС!$28:$28</definedName>
    <definedName name="Заказчик" localSheetId="2">#REF!</definedName>
    <definedName name="Заказчик" localSheetId="3">#REF!</definedName>
    <definedName name="Заказчик" localSheetId="4">#REF!</definedName>
    <definedName name="Заказчик">#REF!</definedName>
    <definedName name="Инвестор" localSheetId="2">#REF!</definedName>
    <definedName name="Инвестор" localSheetId="3">#REF!</definedName>
    <definedName name="Инвестор" localSheetId="4">#REF!</definedName>
    <definedName name="Инвестор">#REF!</definedName>
    <definedName name="Индекс_ЛН_группы_строек" localSheetId="2">#REF!</definedName>
    <definedName name="Индекс_ЛН_группы_строек" localSheetId="3">#REF!</definedName>
    <definedName name="Индекс_ЛН_группы_строек" localSheetId="4">#REF!</definedName>
    <definedName name="Индекс_ЛН_группы_строек">#REF!</definedName>
    <definedName name="Индекс_ЛН_локальной_сметы" localSheetId="2">#REF!</definedName>
    <definedName name="Индекс_ЛН_локальной_сметы" localSheetId="3">#REF!</definedName>
    <definedName name="Индекс_ЛН_локальной_сметы" localSheetId="4">#REF!</definedName>
    <definedName name="Индекс_ЛН_локальной_сметы">#REF!</definedName>
    <definedName name="Индекс_ЛН_объекта" localSheetId="2">#REF!</definedName>
    <definedName name="Индекс_ЛН_объекта" localSheetId="3">#REF!</definedName>
    <definedName name="Индекс_ЛН_объекта" localSheetId="4">#REF!</definedName>
    <definedName name="Индекс_ЛН_объекта">#REF!</definedName>
    <definedName name="Индекс_ЛН_объектной_сметы" localSheetId="2">#REF!</definedName>
    <definedName name="Индекс_ЛН_объектной_сметы" localSheetId="3">#REF!</definedName>
    <definedName name="Индекс_ЛН_объектной_сметы" localSheetId="4">#REF!</definedName>
    <definedName name="Индекс_ЛН_объектной_сметы">#REF!</definedName>
    <definedName name="Индекс_ЛН_очереди" localSheetId="2">#REF!</definedName>
    <definedName name="Индекс_ЛН_очереди" localSheetId="3">#REF!</definedName>
    <definedName name="Индекс_ЛН_очереди" localSheetId="4">#REF!</definedName>
    <definedName name="Индекс_ЛН_очереди">#REF!</definedName>
    <definedName name="Индекс_ЛН_пускового_комплекса" localSheetId="2">#REF!</definedName>
    <definedName name="Индекс_ЛН_пускового_комплекса" localSheetId="3">#REF!</definedName>
    <definedName name="Индекс_ЛН_пускового_комплекса" localSheetId="4">#REF!</definedName>
    <definedName name="Индекс_ЛН_пускового_комплекса">#REF!</definedName>
    <definedName name="Индекс_ЛН_сводного_сметного_расчета" localSheetId="2">#REF!</definedName>
    <definedName name="Индекс_ЛН_сводного_сметного_расчета" localSheetId="3">#REF!</definedName>
    <definedName name="Индекс_ЛН_сводного_сметного_расчета" localSheetId="4">#REF!</definedName>
    <definedName name="Индекс_ЛН_сводного_сметного_расчета">#REF!</definedName>
    <definedName name="Индекс_ЛН_стройки" localSheetId="2">#REF!</definedName>
    <definedName name="Индекс_ЛН_стройки" localSheetId="3">#REF!</definedName>
    <definedName name="Индекс_ЛН_стройки" localSheetId="4">#REF!</definedName>
    <definedName name="Индекс_ЛН_стройки">#REF!</definedName>
    <definedName name="Итого_ЗПМ__по_рес_расчету_с_учетом_к_тов" localSheetId="2">#REF!</definedName>
    <definedName name="Итого_ЗПМ__по_рес_расчету_с_учетом_к_тов" localSheetId="3">#REF!</definedName>
    <definedName name="Итого_ЗПМ__по_рес_расчету_с_учетом_к_тов" localSheetId="4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 localSheetId="3">#REF!</definedName>
    <definedName name="Итого_ЗПМ_в_базисных_ценах" localSheetId="4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 localSheetId="3">#REF!</definedName>
    <definedName name="Итого_ЗПМ_в_базисных_ценах_с_учетом_к_тов" localSheetId="4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2">#REF!</definedName>
    <definedName name="Итого_ЗПМ_по_акту_вып_работ_в_базисных_ценах_с_учетом_к_тов" localSheetId="3">#REF!</definedName>
    <definedName name="Итого_ЗПМ_по_акту_вып_работ_в_базисных_ценах_с_учетом_к_тов" localSheetId="4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2">#REF!</definedName>
    <definedName name="Итого_ЗПМ_по_акту_вып_работ_при_ресурсном_расчете_с_учетом_к_тов" localSheetId="3">#REF!</definedName>
    <definedName name="Итого_ЗПМ_по_акту_вып_работ_при_ресурсном_расчете_с_учетом_к_тов" localSheetId="4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2">#REF!</definedName>
    <definedName name="Итого_ЗПМ_по_акту_выполненных_работ_в_базисных_ценах" localSheetId="3">#REF!</definedName>
    <definedName name="Итого_ЗПМ_по_акту_выполненных_работ_в_базисных_ценах" localSheetId="4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2">#REF!</definedName>
    <definedName name="Итого_ЗПМ_по_акту_выполненных_работ_при_ресурсном_расчете" localSheetId="3">#REF!</definedName>
    <definedName name="Итого_ЗПМ_по_акту_выполненных_работ_при_ресурсном_расчете" localSheetId="4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2">#REF!</definedName>
    <definedName name="Итого_ЗПМ_при_расчете_по_стоимости_ч_часа_работы_механизаторов" localSheetId="3">#REF!</definedName>
    <definedName name="Итого_ЗПМ_при_расчете_по_стоимости_ч_часа_работы_механизаторов" localSheetId="4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2">#REF!</definedName>
    <definedName name="Итого_МАТ_по_акту_вып_работ_в_базисных_ценах_с_учетом_к_тов" localSheetId="3">#REF!</definedName>
    <definedName name="Итого_МАТ_по_акту_вып_работ_в_базисных_ценах_с_учетом_к_тов" localSheetId="4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2">#REF!</definedName>
    <definedName name="Итого_МАТ_по_акту_вып_работ_при_ресурсном_расчете_с_учетом_к_тов" localSheetId="3">#REF!</definedName>
    <definedName name="Итого_МАТ_по_акту_вып_работ_при_ресурсном_расчете_с_учетом_к_тов" localSheetId="4">#REF!</definedName>
    <definedName name="Итого_МАТ_по_акту_вып_работ_при_ресурсном_расчете_с_учетом_к_тов">#REF!</definedName>
    <definedName name="Итого_материалы" localSheetId="2">#REF!</definedName>
    <definedName name="Итого_материалы" localSheetId="3">#REF!</definedName>
    <definedName name="Итого_материалы" localSheetId="4">#REF!</definedName>
    <definedName name="Итого_материалы">#REF!</definedName>
    <definedName name="Итого_материалы__по_рес_расчету_с_учетом_к_тов" localSheetId="2">#REF!</definedName>
    <definedName name="Итого_материалы__по_рес_расчету_с_учетом_к_тов" localSheetId="3">#REF!</definedName>
    <definedName name="Итого_материалы__по_рес_расчету_с_учетом_к_тов" localSheetId="4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 localSheetId="3">#REF!</definedName>
    <definedName name="Итого_материалы_в_базисных_ценах" localSheetId="4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 localSheetId="3">#REF!</definedName>
    <definedName name="Итого_материалы_в_базисных_ценах_с_учетом_к_тов" localSheetId="4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2">#REF!</definedName>
    <definedName name="Итого_материалы_по_акту_выполненных_работ_в_базисных_ценах" localSheetId="3">#REF!</definedName>
    <definedName name="Итого_материалы_по_акту_выполненных_работ_в_базисных_ценах" localSheetId="4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2">#REF!</definedName>
    <definedName name="Итого_материалы_по_акту_выполненных_работ_при_ресурсном_расчете" localSheetId="3">#REF!</definedName>
    <definedName name="Итого_материалы_по_акту_выполненных_работ_при_ресурсном_расчете" localSheetId="4">#REF!</definedName>
    <definedName name="Итого_материалы_по_акту_выполненных_работ_при_ресурсном_расчете">#REF!</definedName>
    <definedName name="Итого_машины_и_механизмы" localSheetId="2">#REF!</definedName>
    <definedName name="Итого_машины_и_механизмы" localSheetId="3">#REF!</definedName>
    <definedName name="Итого_машины_и_механизмы" localSheetId="4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 localSheetId="3">#REF!</definedName>
    <definedName name="Итого_машины_и_механизмы_в_базисных_ценах" localSheetId="4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2">#REF!</definedName>
    <definedName name="Итого_машины_и_механизмы_по_акту_выполненных_работ_в_базисных_ценах" localSheetId="3">#REF!</definedName>
    <definedName name="Итого_машины_и_механизмы_по_акту_выполненных_работ_в_базисных_ценах" localSheetId="4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2">#REF!</definedName>
    <definedName name="Итого_машины_и_механизмы_по_акту_выполненных_работ_при_ресурсном_расчете" localSheetId="3">#REF!</definedName>
    <definedName name="Итого_машины_и_механизмы_по_акту_выполненных_работ_при_ресурсном_расчете" localSheetId="4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 localSheetId="3">#REF!</definedName>
    <definedName name="Итого_НР_в_базисных_ценах" localSheetId="4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 localSheetId="3">#REF!</definedName>
    <definedName name="Итого_НР_по_акту_в_базисных_ценах" localSheetId="4">#REF!</definedName>
    <definedName name="Итого_НР_по_акту_в_базисных_ценах">#REF!</definedName>
    <definedName name="Итого_НР_по_акту_по_ресурсному_расчету" localSheetId="2">#REF!</definedName>
    <definedName name="Итого_НР_по_акту_по_ресурсному_расчету" localSheetId="3">#REF!</definedName>
    <definedName name="Итого_НР_по_акту_по_ресурсному_расчету" localSheetId="4">#REF!</definedName>
    <definedName name="Итого_НР_по_акту_по_ресурсному_расчету">#REF!</definedName>
    <definedName name="Итого_НР_по_ресурсному_расчету" localSheetId="2">#REF!</definedName>
    <definedName name="Итого_НР_по_ресурсному_расчету" localSheetId="3">#REF!</definedName>
    <definedName name="Итого_НР_по_ресурсному_расчету" localSheetId="4">#REF!</definedName>
    <definedName name="Итого_НР_по_ресурсному_расчету">#REF!</definedName>
    <definedName name="Итого_ОЗП" localSheetId="2">#REF!</definedName>
    <definedName name="Итого_ОЗП" localSheetId="3">#REF!</definedName>
    <definedName name="Итого_ОЗП" localSheetId="4">#REF!</definedName>
    <definedName name="Итого_ОЗП">#REF!</definedName>
    <definedName name="Итого_ОЗП_в_базисных_ценах" localSheetId="2">#REF!</definedName>
    <definedName name="Итого_ОЗП_в_базисных_ценах" localSheetId="3">#REF!</definedName>
    <definedName name="Итого_ОЗП_в_базисных_ценах" localSheetId="4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 localSheetId="3">#REF!</definedName>
    <definedName name="Итого_ОЗП_в_базисных_ценах_с_учетом_к_тов" localSheetId="4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2">#REF!</definedName>
    <definedName name="Итого_ОЗП_по_акту_вып_работ_в_базисных_ценах_с_учетом_к_тов" localSheetId="3">#REF!</definedName>
    <definedName name="Итого_ОЗП_по_акту_вып_работ_в_базисных_ценах_с_учетом_к_тов" localSheetId="4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2">#REF!</definedName>
    <definedName name="Итого_ОЗП_по_акту_вып_работ_при_ресурсном_расчете_с_учетом_к_тов" localSheetId="3">#REF!</definedName>
    <definedName name="Итого_ОЗП_по_акту_вып_работ_при_ресурсном_расчете_с_учетом_к_тов" localSheetId="4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2">#REF!</definedName>
    <definedName name="Итого_ОЗП_по_акту_выполненных_работ_в_базисных_ценах" localSheetId="3">#REF!</definedName>
    <definedName name="Итого_ОЗП_по_акту_выполненных_работ_в_базисных_ценах" localSheetId="4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2">#REF!</definedName>
    <definedName name="Итого_ОЗП_по_акту_выполненных_работ_при_ресурсном_расчете" localSheetId="3">#REF!</definedName>
    <definedName name="Итого_ОЗП_по_акту_выполненных_работ_при_ресурсном_расчете" localSheetId="4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2">#REF!</definedName>
    <definedName name="Итого_ОЗП_по_рес_расчету_с_учетом_к_тов" localSheetId="3">#REF!</definedName>
    <definedName name="Итого_ОЗП_по_рес_расчету_с_учетом_к_тов" localSheetId="4">#REF!</definedName>
    <definedName name="Итого_ОЗП_по_рес_расчету_с_учетом_к_тов">#REF!</definedName>
    <definedName name="Итого_ПЗ" localSheetId="2">#REF!</definedName>
    <definedName name="Итого_ПЗ" localSheetId="3">#REF!</definedName>
    <definedName name="Итого_ПЗ" localSheetId="4">#REF!</definedName>
    <definedName name="Итого_ПЗ">#REF!</definedName>
    <definedName name="Итого_ПЗ_в_базисных_ценах" localSheetId="2">#REF!</definedName>
    <definedName name="Итого_ПЗ_в_базисных_ценах" localSheetId="3">#REF!</definedName>
    <definedName name="Итого_ПЗ_в_базисных_ценах" localSheetId="4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 localSheetId="3">#REF!</definedName>
    <definedName name="Итого_ПЗ_в_базисных_ценах_с_учетом_к_тов" localSheetId="4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2">#REF!</definedName>
    <definedName name="Итого_ПЗ_по_акту_вып_работ_в_базисных_ценах_с_учетом_к_тов" localSheetId="3">#REF!</definedName>
    <definedName name="Итого_ПЗ_по_акту_вып_работ_в_базисных_ценах_с_учетом_к_тов" localSheetId="4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2">#REF!</definedName>
    <definedName name="Итого_ПЗ_по_акту_вып_работ_при_ресурсном_расчете_с_учетом_к_тов" localSheetId="3">#REF!</definedName>
    <definedName name="Итого_ПЗ_по_акту_вып_работ_при_ресурсном_расчете_с_учетом_к_тов" localSheetId="4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2">#REF!</definedName>
    <definedName name="Итого_ПЗ_по_акту_выполненных_работ_в_базисных_ценах" localSheetId="3">#REF!</definedName>
    <definedName name="Итого_ПЗ_по_акту_выполненных_работ_в_базисных_ценах" localSheetId="4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2">#REF!</definedName>
    <definedName name="Итого_ПЗ_по_акту_выполненных_работ_при_ресурсном_расчете" localSheetId="3">#REF!</definedName>
    <definedName name="Итого_ПЗ_по_акту_выполненных_работ_при_ресурсном_расчете" localSheetId="4">#REF!</definedName>
    <definedName name="Итого_ПЗ_по_акту_выполненных_работ_при_ресурсном_расчете">#REF!</definedName>
    <definedName name="Итого_ПЗ_по_рес_расчету_с_учетом_к_тов" localSheetId="2">#REF!</definedName>
    <definedName name="Итого_ПЗ_по_рес_расчету_с_учетом_к_тов" localSheetId="3">#REF!</definedName>
    <definedName name="Итого_ПЗ_по_рес_расчету_с_учетом_к_тов" localSheetId="4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 localSheetId="3">#REF!</definedName>
    <definedName name="Итого_СП_в_базисных_ценах" localSheetId="4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 localSheetId="3">#REF!</definedName>
    <definedName name="Итого_СП_по_акту_в_базисных_ценах" localSheetId="4">#REF!</definedName>
    <definedName name="Итого_СП_по_акту_в_базисных_ценах">#REF!</definedName>
    <definedName name="Итого_СП_по_акту_по_ресурсному_расчету" localSheetId="2">#REF!</definedName>
    <definedName name="Итого_СП_по_акту_по_ресурсному_расчету" localSheetId="3">#REF!</definedName>
    <definedName name="Итого_СП_по_акту_по_ресурсному_расчету" localSheetId="4">#REF!</definedName>
    <definedName name="Итого_СП_по_акту_по_ресурсному_расчету">#REF!</definedName>
    <definedName name="Итого_СП_по_ресурсному_расчету" localSheetId="2">#REF!</definedName>
    <definedName name="Итого_СП_по_ресурсному_расчету" localSheetId="3">#REF!</definedName>
    <definedName name="Итого_СП_по_ресурсному_расчету" localSheetId="4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 localSheetId="3">#REF!</definedName>
    <definedName name="Итого_ФОТ_в_базисных_ценах" localSheetId="4">#REF!</definedName>
    <definedName name="Итого_ФОТ_в_базисных_ценах">#REF!</definedName>
    <definedName name="Итого_ФОТ_по_акту_выполненных_работ_в_базисных_ценах" localSheetId="2">#REF!</definedName>
    <definedName name="Итого_ФОТ_по_акту_выполненных_работ_в_базисных_ценах" localSheetId="3">#REF!</definedName>
    <definedName name="Итого_ФОТ_по_акту_выполненных_работ_в_базисных_ценах" localSheetId="4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2">#REF!</definedName>
    <definedName name="Итого_ФОТ_по_акту_выполненных_работ_при_ресурсном_расчете" localSheetId="3">#REF!</definedName>
    <definedName name="Итого_ФОТ_по_акту_выполненных_работ_при_ресурсном_расчете" localSheetId="4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2">#REF!</definedName>
    <definedName name="Итого_ФОТ_при_расчете_по_доле_з_п_в_стоимости_эксплуатации_машин" localSheetId="3">#REF!</definedName>
    <definedName name="Итого_ФОТ_при_расчете_по_доле_з_п_в_стоимости_эксплуатации_машин" localSheetId="4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2">#REF!</definedName>
    <definedName name="Итого_ЭММ__по_рес_расчету_с_учетом_к_тов" localSheetId="3">#REF!</definedName>
    <definedName name="Итого_ЭММ__по_рес_расчету_с_учетом_к_тов" localSheetId="4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 localSheetId="3">#REF!</definedName>
    <definedName name="Итого_ЭММ_в_базисных_ценах_с_учетом_к_тов" localSheetId="4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2">#REF!</definedName>
    <definedName name="Итого_ЭММ_по_акту_вып_работ_в_базисных_ценах_с_учетом_к_тов" localSheetId="3">#REF!</definedName>
    <definedName name="Итого_ЭММ_по_акту_вып_работ_в_базисных_ценах_с_учетом_к_тов" localSheetId="4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2">#REF!</definedName>
    <definedName name="Итого_ЭММ_по_акту_вып_работ_при_ресурсном_расчете_с_учетом_к_тов" localSheetId="3">#REF!</definedName>
    <definedName name="Итого_ЭММ_по_акту_вып_работ_при_ресурсном_расчете_с_учетом_к_тов" localSheetId="4">#REF!</definedName>
    <definedName name="Итого_ЭММ_по_акту_вып_работ_при_ресурсном_расчете_с_учетом_к_тов">#REF!</definedName>
    <definedName name="к_ЗПМ" localSheetId="2">#REF!</definedName>
    <definedName name="к_ЗПМ" localSheetId="3">#REF!</definedName>
    <definedName name="к_ЗПМ" localSheetId="4">#REF!</definedName>
    <definedName name="к_ЗПМ">#REF!</definedName>
    <definedName name="к_МАТ" localSheetId="2">#REF!</definedName>
    <definedName name="к_МАТ" localSheetId="3">#REF!</definedName>
    <definedName name="к_МАТ" localSheetId="4">#REF!</definedName>
    <definedName name="к_МАТ">#REF!</definedName>
    <definedName name="к_ОЗП" localSheetId="2">#REF!</definedName>
    <definedName name="к_ОЗП" localSheetId="3">#REF!</definedName>
    <definedName name="к_ОЗП" localSheetId="4">#REF!</definedName>
    <definedName name="к_ОЗП">#REF!</definedName>
    <definedName name="к_ПЗ" localSheetId="2">#REF!</definedName>
    <definedName name="к_ПЗ" localSheetId="3">#REF!</definedName>
    <definedName name="к_ПЗ" localSheetId="4">#REF!</definedName>
    <definedName name="к_ПЗ">#REF!</definedName>
    <definedName name="к_ЭМ" localSheetId="2">#REF!</definedName>
    <definedName name="к_ЭМ" localSheetId="3">#REF!</definedName>
    <definedName name="к_ЭМ" localSheetId="4">#REF!</definedName>
    <definedName name="к_ЭМ">#REF!</definedName>
    <definedName name="Монтажные_работы_в_базисных_ценах" localSheetId="2">#REF!</definedName>
    <definedName name="Монтажные_работы_в_базисных_ценах" localSheetId="3">#REF!</definedName>
    <definedName name="Монтажные_работы_в_базисных_ценах" localSheetId="4">#REF!</definedName>
    <definedName name="Монтажные_работы_в_базисных_ценах">#REF!</definedName>
    <definedName name="Монтажные_работы_в_текущих_ценах" localSheetId="2">#REF!</definedName>
    <definedName name="Монтажные_работы_в_текущих_ценах" localSheetId="3">#REF!</definedName>
    <definedName name="Монтажные_работы_в_текущих_ценах" localSheetId="4">#REF!</definedName>
    <definedName name="Монтажные_работы_в_текущих_ценах">#REF!</definedName>
    <definedName name="Монтажные_работы_в_текущих_ценах_по_ресурсному_расчету" localSheetId="2">#REF!</definedName>
    <definedName name="Монтажные_работы_в_текущих_ценах_по_ресурсному_расчету" localSheetId="3">#REF!</definedName>
    <definedName name="Монтажные_работы_в_текущих_ценах_по_ресурсному_расчету" localSheetId="4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2">#REF!</definedName>
    <definedName name="Монтажные_работы_в_текущих_ценах_после_применения_индексов" localSheetId="3">#REF!</definedName>
    <definedName name="Монтажные_работы_в_текущих_ценах_после_применения_индексов" localSheetId="4">#REF!</definedName>
    <definedName name="Монтажные_работы_в_текущих_ценах_после_применения_индексов">#REF!</definedName>
    <definedName name="Наименование_группы_строек" localSheetId="2">#REF!</definedName>
    <definedName name="Наименование_группы_строек" localSheetId="3">#REF!</definedName>
    <definedName name="Наименование_группы_строек" localSheetId="4">#REF!</definedName>
    <definedName name="Наименование_группы_строек">#REF!</definedName>
    <definedName name="Наименование_локальной_сметы" localSheetId="2">#REF!</definedName>
    <definedName name="Наименование_локальной_сметы" localSheetId="3">#REF!</definedName>
    <definedName name="Наименование_локальной_сметы" localSheetId="4">#REF!</definedName>
    <definedName name="Наименование_локальной_сметы">#REF!</definedName>
    <definedName name="Наименование_объекта" localSheetId="2">#REF!</definedName>
    <definedName name="Наименование_объекта" localSheetId="3">#REF!</definedName>
    <definedName name="Наименование_объекта" localSheetId="4">#REF!</definedName>
    <definedName name="Наименование_объекта">#REF!</definedName>
    <definedName name="Наименование_объектной_сметы" localSheetId="2">#REF!</definedName>
    <definedName name="Наименование_объектной_сметы" localSheetId="3">#REF!</definedName>
    <definedName name="Наименование_объектной_сметы" localSheetId="4">#REF!</definedName>
    <definedName name="Наименование_объектной_сметы">#REF!</definedName>
    <definedName name="Наименование_очереди" localSheetId="2">#REF!</definedName>
    <definedName name="Наименование_очереди" localSheetId="3">#REF!</definedName>
    <definedName name="Наименование_очереди" localSheetId="4">#REF!</definedName>
    <definedName name="Наименование_очереди">#REF!</definedName>
    <definedName name="Наименование_пускового_комплекса" localSheetId="2">#REF!</definedName>
    <definedName name="Наименование_пускового_комплекса" localSheetId="3">#REF!</definedName>
    <definedName name="Наименование_пускового_комплекса" localSheetId="4">#REF!</definedName>
    <definedName name="Наименование_пускового_комплекса">#REF!</definedName>
    <definedName name="Наименование_сводного_сметного_расчета" localSheetId="2">#REF!</definedName>
    <definedName name="Наименование_сводного_сметного_расчета" localSheetId="3">#REF!</definedName>
    <definedName name="Наименование_сводного_сметного_расчета" localSheetId="4">#REF!</definedName>
    <definedName name="Наименование_сводного_сметного_расчета">#REF!</definedName>
    <definedName name="Наименование_стройки" localSheetId="2">#REF!</definedName>
    <definedName name="Наименование_стройки" localSheetId="3">#REF!</definedName>
    <definedName name="Наименование_стройки" localSheetId="4">#REF!</definedName>
    <definedName name="Наименование_стройки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 localSheetId="3">#REF!</definedName>
    <definedName name="Норм_трудоемкость_механизаторов_по_смете_с_учетом_к_тов" localSheetId="4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 localSheetId="3">#REF!</definedName>
    <definedName name="Норм_трудоемкость_осн_рабочих_по_смете_с_учетом_к_тов" localSheetId="4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 localSheetId="3">#REF!</definedName>
    <definedName name="Нормативная_трудоемкость_механизаторов_по_смете" localSheetId="4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 localSheetId="3">#REF!</definedName>
    <definedName name="Нормативная_трудоемкость_основных_рабочих_по_смете" localSheetId="4">#REF!</definedName>
    <definedName name="Нормативная_трудоемкость_основных_рабочих_по_смете">#REF!</definedName>
    <definedName name="Оборудование_в_базисных_ценах" localSheetId="2">#REF!</definedName>
    <definedName name="Оборудование_в_базисных_ценах" localSheetId="3">#REF!</definedName>
    <definedName name="Оборудование_в_базисных_ценах" localSheetId="4">#REF!</definedName>
    <definedName name="Оборудование_в_базисных_ценах">#REF!</definedName>
    <definedName name="Оборудование_в_текущих_ценах" localSheetId="2">#REF!</definedName>
    <definedName name="Оборудование_в_текущих_ценах" localSheetId="3">#REF!</definedName>
    <definedName name="Оборудование_в_текущих_ценах" localSheetId="4">#REF!</definedName>
    <definedName name="Оборудование_в_текущих_ценах">#REF!</definedName>
    <definedName name="Оборудование_в_текущих_ценах_по_ресурсному_расчету" localSheetId="2">#REF!</definedName>
    <definedName name="Оборудование_в_текущих_ценах_по_ресурсному_расчету" localSheetId="3">#REF!</definedName>
    <definedName name="Оборудование_в_текущих_ценах_по_ресурсному_расчету" localSheetId="4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2">#REF!</definedName>
    <definedName name="Оборудование_в_текущих_ценах_после_применения_индексов" localSheetId="3">#REF!</definedName>
    <definedName name="Оборудование_в_текущих_ценах_после_применения_индексов" localSheetId="4">#REF!</definedName>
    <definedName name="Оборудование_в_текущих_ценах_после_применения_индексов">#REF!</definedName>
    <definedName name="Обоснование_поправки" localSheetId="2">#REF!</definedName>
    <definedName name="Обоснование_поправки" localSheetId="3">#REF!</definedName>
    <definedName name="Обоснование_поправки" localSheetId="4">#REF!</definedName>
    <definedName name="Обоснование_поправки">#REF!</definedName>
    <definedName name="Описание_группы_строек" localSheetId="2">#REF!</definedName>
    <definedName name="Описание_группы_строек" localSheetId="3">#REF!</definedName>
    <definedName name="Описание_группы_строек" localSheetId="4">#REF!</definedName>
    <definedName name="Описание_группы_строек">#REF!</definedName>
    <definedName name="Описание_локальной_сметы" localSheetId="2">#REF!</definedName>
    <definedName name="Описание_локальной_сметы" localSheetId="3">#REF!</definedName>
    <definedName name="Описание_локальной_сметы" localSheetId="4">#REF!</definedName>
    <definedName name="Описание_локальной_сметы">#REF!</definedName>
    <definedName name="Описание_объекта" localSheetId="2">#REF!</definedName>
    <definedName name="Описание_объекта" localSheetId="3">#REF!</definedName>
    <definedName name="Описание_объекта" localSheetId="4">#REF!</definedName>
    <definedName name="Описание_объекта">#REF!</definedName>
    <definedName name="Описание_объектной_сметы" localSheetId="2">#REF!</definedName>
    <definedName name="Описание_объектной_сметы" localSheetId="3">#REF!</definedName>
    <definedName name="Описание_объектной_сметы" localSheetId="4">#REF!</definedName>
    <definedName name="Описание_объектной_сметы">#REF!</definedName>
    <definedName name="Описание_очереди" localSheetId="2">#REF!</definedName>
    <definedName name="Описание_очереди" localSheetId="3">#REF!</definedName>
    <definedName name="Описание_очереди" localSheetId="4">#REF!</definedName>
    <definedName name="Описание_очереди">#REF!</definedName>
    <definedName name="Описание_пускового_комплекса" localSheetId="2">#REF!</definedName>
    <definedName name="Описание_пускового_комплекса" localSheetId="3">#REF!</definedName>
    <definedName name="Описание_пускового_комплекса" localSheetId="4">#REF!</definedName>
    <definedName name="Описание_пускового_комплекса">#REF!</definedName>
    <definedName name="Описание_сводного_сметного_расчета" localSheetId="2">#REF!</definedName>
    <definedName name="Описание_сводного_сметного_расчета" localSheetId="3">#REF!</definedName>
    <definedName name="Описание_сводного_сметного_расчета" localSheetId="4">#REF!</definedName>
    <definedName name="Описание_сводного_сметного_расчета">#REF!</definedName>
    <definedName name="Описание_стройки" localSheetId="2">#REF!</definedName>
    <definedName name="Описание_стройки" localSheetId="3">#REF!</definedName>
    <definedName name="Описание_стройки" localSheetId="4">#REF!</definedName>
    <definedName name="Описание_стройки">#REF!</definedName>
    <definedName name="Основание" localSheetId="2">#REF!</definedName>
    <definedName name="Основание" localSheetId="3">#REF!</definedName>
    <definedName name="Основание" localSheetId="4">#REF!</definedName>
    <definedName name="Основание">#REF!</definedName>
    <definedName name="Отчетный_период__учет_выполненных_работ" localSheetId="2">#REF!</definedName>
    <definedName name="Отчетный_период__учет_выполненных_работ" localSheetId="3">#REF!</definedName>
    <definedName name="Отчетный_период__учет_выполненных_работ" localSheetId="4">#REF!</definedName>
    <definedName name="Отчетный_период__учет_выполненных_работ">#REF!</definedName>
    <definedName name="Проверил" localSheetId="2">#REF!</definedName>
    <definedName name="Проверил" localSheetId="3">#REF!</definedName>
    <definedName name="Проверил" localSheetId="4">#REF!</definedName>
    <definedName name="Проверил">#REF!</definedName>
    <definedName name="Прочие_затраты_в_базисных_ценах" localSheetId="2">#REF!</definedName>
    <definedName name="Прочие_затраты_в_базисных_ценах" localSheetId="3">#REF!</definedName>
    <definedName name="Прочие_затраты_в_базисных_ценах" localSheetId="4">#REF!</definedName>
    <definedName name="Прочие_затраты_в_базисных_ценах">#REF!</definedName>
    <definedName name="Прочие_затраты_в_текущих_ценах" localSheetId="2">#REF!</definedName>
    <definedName name="Прочие_затраты_в_текущих_ценах" localSheetId="3">#REF!</definedName>
    <definedName name="Прочие_затраты_в_текущих_ценах" localSheetId="4">#REF!</definedName>
    <definedName name="Прочие_затраты_в_текущих_ценах">#REF!</definedName>
    <definedName name="Прочие_затраты_в_текущих_ценах_по_ресурсному_расчету" localSheetId="2">#REF!</definedName>
    <definedName name="Прочие_затраты_в_текущих_ценах_по_ресурсному_расчету" localSheetId="3">#REF!</definedName>
    <definedName name="Прочие_затраты_в_текущих_ценах_по_ресурсному_расчету" localSheetId="4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2">#REF!</definedName>
    <definedName name="Прочие_затраты_в_текущих_ценах_после_применения_индексов" localSheetId="3">#REF!</definedName>
    <definedName name="Прочие_затраты_в_текущих_ценах_после_применения_индексов" localSheetId="4">#REF!</definedName>
    <definedName name="Прочие_затраты_в_текущих_ценах_после_применения_индексов">#REF!</definedName>
    <definedName name="Районный_к_т_к_ЗП" localSheetId="2">#REF!</definedName>
    <definedName name="Районный_к_т_к_ЗП" localSheetId="3">#REF!</definedName>
    <definedName name="Районный_к_т_к_ЗП" localSheetId="4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 localSheetId="3">#REF!</definedName>
    <definedName name="Районный_к_т_к_ЗП_по_ресурсному_расчету" localSheetId="4">#REF!</definedName>
    <definedName name="Районный_к_т_к_ЗП_по_ресурсному_расчету">#REF!</definedName>
    <definedName name="Регистрационный_номер_группы_строек" localSheetId="2">#REF!</definedName>
    <definedName name="Регистрационный_номер_группы_строек" localSheetId="3">#REF!</definedName>
    <definedName name="Регистрационный_номер_группы_строек" localSheetId="4">#REF!</definedName>
    <definedName name="Регистрационный_номер_группы_строек">#REF!</definedName>
    <definedName name="Регистрационный_номер_локальной_сметы" localSheetId="2">#REF!</definedName>
    <definedName name="Регистрационный_номер_локальной_сметы" localSheetId="3">#REF!</definedName>
    <definedName name="Регистрационный_номер_локальной_сметы" localSheetId="4">#REF!</definedName>
    <definedName name="Регистрационный_номер_локальной_сметы">#REF!</definedName>
    <definedName name="Регистрационный_номер_объекта" localSheetId="2">#REF!</definedName>
    <definedName name="Регистрационный_номер_объекта" localSheetId="3">#REF!</definedName>
    <definedName name="Регистрационный_номер_объекта" localSheetId="4">#REF!</definedName>
    <definedName name="Регистрационный_номер_объекта">#REF!</definedName>
    <definedName name="Регистрационный_номер_объектной_сметы" localSheetId="2">#REF!</definedName>
    <definedName name="Регистрационный_номер_объектной_сметы" localSheetId="3">#REF!</definedName>
    <definedName name="Регистрационный_номер_объектной_сметы" localSheetId="4">#REF!</definedName>
    <definedName name="Регистрационный_номер_объектной_сметы">#REF!</definedName>
    <definedName name="Регистрационный_номер_очереди" localSheetId="2">#REF!</definedName>
    <definedName name="Регистрационный_номер_очереди" localSheetId="3">#REF!</definedName>
    <definedName name="Регистрационный_номер_очереди" localSheetId="4">#REF!</definedName>
    <definedName name="Регистрационный_номер_очереди">#REF!</definedName>
    <definedName name="Регистрационный_номер_пускового_комплекса" localSheetId="2">#REF!</definedName>
    <definedName name="Регистрационный_номер_пускового_комплекса" localSheetId="3">#REF!</definedName>
    <definedName name="Регистрационный_номер_пускового_комплекса" localSheetId="4">#REF!</definedName>
    <definedName name="Регистрационный_номер_пускового_комплекса">#REF!</definedName>
    <definedName name="Регистрационный_номер_сводного_сметного_расчета" localSheetId="2">#REF!</definedName>
    <definedName name="Регистрационный_номер_сводного_сметного_расчета" localSheetId="3">#REF!</definedName>
    <definedName name="Регистрационный_номер_сводного_сметного_расчета" localSheetId="4">#REF!</definedName>
    <definedName name="Регистрационный_номер_сводного_сметного_расчета">#REF!</definedName>
    <definedName name="Регистрационный_номер_стройки" localSheetId="2">#REF!</definedName>
    <definedName name="Регистрационный_номер_стройки" localSheetId="3">#REF!</definedName>
    <definedName name="Регистрационный_номер_стройки" localSheetId="4">#REF!</definedName>
    <definedName name="Регистрационный_номер_стройки">#REF!</definedName>
    <definedName name="Сметная_стоимость_в_базисных_ценах" localSheetId="2">#REF!</definedName>
    <definedName name="Сметная_стоимость_в_базисных_ценах" localSheetId="3">#REF!</definedName>
    <definedName name="Сметная_стоимость_в_базисных_ценах" localSheetId="4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2">#REF!</definedName>
    <definedName name="Сметная_стоимость_в_текущих_ценах__после_применения_индексов" localSheetId="3">#REF!</definedName>
    <definedName name="Сметная_стоимость_в_текущих_ценах__после_применения_индексов" localSheetId="4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2">#REF!</definedName>
    <definedName name="Сметная_стоимость_по_ресурсному_расчету" localSheetId="3">#REF!</definedName>
    <definedName name="Сметная_стоимость_по_ресурсному_расчету" localSheetId="4">#REF!</definedName>
    <definedName name="Сметная_стоимость_по_ресурсному_расчету">#REF!</definedName>
    <definedName name="Составил" localSheetId="2">#REF!</definedName>
    <definedName name="Составил" localSheetId="3">#REF!</definedName>
    <definedName name="Составил" localSheetId="4">#REF!</definedName>
    <definedName name="Составил">#REF!</definedName>
    <definedName name="Стоимость_по_акту_выполненных_работ_в_базисных_ценах" localSheetId="2">#REF!</definedName>
    <definedName name="Стоимость_по_акту_выполненных_работ_в_базисных_ценах" localSheetId="3">#REF!</definedName>
    <definedName name="Стоимость_по_акту_выполненных_работ_в_базисных_ценах" localSheetId="4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2">#REF!</definedName>
    <definedName name="Стоимость_по_акту_выполненных_работ_при_ресурсном_расчете" localSheetId="3">#REF!</definedName>
    <definedName name="Стоимость_по_акту_выполненных_работ_при_ресурсном_расчете" localSheetId="4">#REF!</definedName>
    <definedName name="Стоимость_по_акту_выполненных_работ_при_ресурсном_расчете">#REF!</definedName>
    <definedName name="Строительные_работы_в_базисных_ценах" localSheetId="2">#REF!</definedName>
    <definedName name="Строительные_работы_в_базисных_ценах" localSheetId="3">#REF!</definedName>
    <definedName name="Строительные_работы_в_базисных_ценах" localSheetId="4">#REF!</definedName>
    <definedName name="Строительные_работы_в_базисных_ценах">#REF!</definedName>
    <definedName name="Строительные_работы_в_текущих_ценах" localSheetId="2">#REF!</definedName>
    <definedName name="Строительные_работы_в_текущих_ценах" localSheetId="3">#REF!</definedName>
    <definedName name="Строительные_работы_в_текущих_ценах" localSheetId="4">#REF!</definedName>
    <definedName name="Строительные_работы_в_текущих_ценах">#REF!</definedName>
    <definedName name="Строительные_работы_в_текущих_ценах_по_ресурсному_расчету" localSheetId="2">#REF!</definedName>
    <definedName name="Строительные_работы_в_текущих_ценах_по_ресурсному_расчету" localSheetId="3">#REF!</definedName>
    <definedName name="Строительные_работы_в_текущих_ценах_по_ресурсному_расчету" localSheetId="4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2">#REF!</definedName>
    <definedName name="Строительные_работы_в_текущих_ценах_после_применения_индексов" localSheetId="3">#REF!</definedName>
    <definedName name="Строительные_работы_в_текущих_ценах_после_применения_индексов" localSheetId="4">#REF!</definedName>
    <definedName name="Строительные_работы_в_текущих_ценах_после_применения_индексов">#REF!</definedName>
    <definedName name="Территориальная_поправка_к_ТЕР" localSheetId="2">#REF!</definedName>
    <definedName name="Территориальная_поправка_к_ТЕР" localSheetId="3">#REF!</definedName>
    <definedName name="Территориальная_поправка_к_ТЕР" localSheetId="4">#REF!</definedName>
    <definedName name="Территориальная_поправка_к_ТЕР">#REF!</definedName>
    <definedName name="Труд_механизаторов_по_акту_вып_работ_с_учетом_к_тов" localSheetId="2">#REF!</definedName>
    <definedName name="Труд_механизаторов_по_акту_вып_работ_с_учетом_к_тов" localSheetId="3">#REF!</definedName>
    <definedName name="Труд_механизаторов_по_акту_вып_работ_с_учетом_к_тов" localSheetId="4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2">#REF!</definedName>
    <definedName name="Труд_основн_рабочих_по_акту_вып_работ_с_учетом_к_тов" localSheetId="3">#REF!</definedName>
    <definedName name="Труд_основн_рабочих_по_акту_вып_работ_с_учетом_к_тов" localSheetId="4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2">#REF!</definedName>
    <definedName name="Трудоемкость_механизаторов_по_акту_выполненных_работ" localSheetId="3">#REF!</definedName>
    <definedName name="Трудоемкость_механизаторов_по_акту_выполненных_работ" localSheetId="4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2">#REF!</definedName>
    <definedName name="Трудоемкость_основных_рабочих_по_акту_выполненных_работ" localSheetId="3">#REF!</definedName>
    <definedName name="Трудоемкость_основных_рабочих_по_акту_выполненных_работ" localSheetId="4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 localSheetId="2">#REF!</definedName>
    <definedName name="Укрупненный_норматив_НР_для_расчета_в_текущих_ценах_и_ценах_2001г." localSheetId="3">#REF!</definedName>
    <definedName name="Укрупненный_норматив_НР_для_расчета_в_текущих_ценах_и_ценах_2001г." localSheetId="4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2">#REF!</definedName>
    <definedName name="Укрупненный_норматив_НР_для_расчета_в_ценах_1984г." localSheetId="3">#REF!</definedName>
    <definedName name="Укрупненный_норматив_НР_для_расчета_в_ценах_1984г." localSheetId="4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2">#REF!</definedName>
    <definedName name="Укрупненный_норматив_СП_для_расчета_в_текущих_ценах_и_ценах_2001г." localSheetId="3">#REF!</definedName>
    <definedName name="Укрупненный_норматив_СП_для_расчета_в_текущих_ценах_и_ценах_2001г." localSheetId="4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2">#REF!</definedName>
    <definedName name="Укрупненный_норматив_СП_для_расчета_в_ценах_1984г." localSheetId="3">#REF!</definedName>
    <definedName name="Укрупненный_норматив_СП_для_расчета_в_ценах_1984г." localSheetId="4">#REF!</definedName>
    <definedName name="Укрупненный_норматив_СП_для_расчета_в_ценах_1984г.">#REF!</definedName>
  </definedNames>
  <calcPr calcId="145621"/>
</workbook>
</file>

<file path=xl/calcChain.xml><?xml version="1.0" encoding="utf-8"?>
<calcChain xmlns="http://schemas.openxmlformats.org/spreadsheetml/2006/main">
  <c r="D22" i="1" l="1"/>
  <c r="F23" i="1" l="1"/>
  <c r="G23" i="1"/>
  <c r="D20" i="1"/>
  <c r="E19" i="1"/>
  <c r="D19" i="1"/>
  <c r="D18" i="1"/>
  <c r="H18" i="1" s="1"/>
  <c r="D17" i="1"/>
  <c r="H17" i="1" s="1"/>
  <c r="D16" i="1"/>
  <c r="H16" i="1" s="1"/>
  <c r="E15" i="1"/>
  <c r="D15" i="1"/>
  <c r="L19" i="6"/>
  <c r="H22" i="1" l="1"/>
  <c r="H15" i="1"/>
  <c r="E21" i="1"/>
  <c r="E23" i="1" s="1"/>
  <c r="D21" i="1"/>
  <c r="H19" i="1"/>
  <c r="H20" i="1"/>
  <c r="L19" i="5"/>
  <c r="D23" i="1" l="1"/>
  <c r="H23" i="1" s="1"/>
  <c r="H21" i="1"/>
  <c r="L19" i="3"/>
  <c r="L19" i="2" l="1"/>
</calcChain>
</file>

<file path=xl/sharedStrings.xml><?xml version="1.0" encoding="utf-8"?>
<sst xmlns="http://schemas.openxmlformats.org/spreadsheetml/2006/main" count="3267" uniqueCount="1955">
  <si>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</si>
  <si>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</si>
  <si>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</si>
  <si>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</si>
  <si>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</si>
  <si>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</si>
  <si>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</si>
  <si>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</si>
  <si>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Общая сметная стоимость, руб.</t>
  </si>
  <si>
    <t>Глава 2. Основные объекты строительства</t>
  </si>
  <si>
    <t>ЛС № 1.1.56-16-6-ТС.СОДК.ЛС 1</t>
  </si>
  <si>
    <t>ЛС № 1.1.56-16-6-КЖ.ЛС 2</t>
  </si>
  <si>
    <t>ЛС № 1.1.56-16-6-ПОС.ЛС 3</t>
  </si>
  <si>
    <t>ЛС № 1.1.56-16-6-ТС.ЛС 4</t>
  </si>
  <si>
    <t>Составлен в ценах по состоянию на 4 квартал 2015 г.</t>
  </si>
  <si>
    <t>Техническое перевооружение участков магистральных тепловых сетей.
Теплотрасса 12 от ТК_1132 до ТК_1208. Участок от ТК_1205 до ТК_1206</t>
  </si>
  <si>
    <t>Монтаж трубопроводов (ТС)</t>
  </si>
  <si>
    <t>Подготовка территории строительства (ПОС)</t>
  </si>
  <si>
    <t>Строительные работы теплотрассы (КЖ)</t>
  </si>
  <si>
    <t>Монтаж СОДК (СОДК)</t>
  </si>
  <si>
    <t>68,66
______
0,92</t>
  </si>
  <si>
    <t xml:space="preserve">  ВСЕГО по смете</t>
  </si>
  <si>
    <t xml:space="preserve">  НДС 18%</t>
  </si>
  <si>
    <t xml:space="preserve">      Сметная прибыль</t>
  </si>
  <si>
    <t xml:space="preserve">      Накладные расходы</t>
  </si>
  <si>
    <t xml:space="preserve">      ФОТ</t>
  </si>
  <si>
    <t xml:space="preserve">      Машины и механизмы</t>
  </si>
  <si>
    <t xml:space="preserve">      Материалы</t>
  </si>
  <si>
    <t xml:space="preserve">    В том числе:</t>
  </si>
  <si>
    <t xml:space="preserve">  Итого</t>
  </si>
  <si>
    <t>56,63
______
0,42</t>
  </si>
  <si>
    <t xml:space="preserve">  Итого Монтажные работы</t>
  </si>
  <si>
    <t>12,03
______
0,5</t>
  </si>
  <si>
    <t xml:space="preserve">  Итого Строительные работы</t>
  </si>
  <si>
    <t>Итоги по смете:</t>
  </si>
  <si>
    <t>Сметная прибыль</t>
  </si>
  <si>
    <t>Накладные расходы</t>
  </si>
  <si>
    <t>1470,16
______
181,55</t>
  </si>
  <si>
    <t>Итого прямые затраты по смете в текущих ценах</t>
  </si>
  <si>
    <t xml:space="preserve">Итого по разделу 1 </t>
  </si>
  <si>
    <t>Итого прямые затраты по разделу в текущих ценах</t>
  </si>
  <si>
    <t>1
Индекс изменения сметной стоимости на материалы
МАТ=5,15</t>
  </si>
  <si>
    <t>Герметик силиконовый: ВИБРОСИЛ нейтральный, для герметизации акустических панелей (300 мл); шт.</t>
  </si>
  <si>
    <t>ФССЦ-101-8095
Приказ Минстроя России от 12.11.14 №703/пр</t>
  </si>
  <si>
    <t>-0,0014
-Ф13.р1</t>
  </si>
  <si>
    <t>Шнур асбестовый общего назначения марки: ШАОН диаметром 3-5 мм; т</t>
  </si>
  <si>
    <t>ФССЦ-509-0988
Приказ Минстроя России от 12.11.14 №703/пр</t>
  </si>
  <si>
    <t>ФССЦ-509-0900
Уплотнительный состав
МАТ=8,2712</t>
  </si>
  <si>
    <t>-17,28
-Ф13.р2</t>
  </si>
  <si>
    <t>Уплотнительный состав; кг</t>
  </si>
  <si>
    <t>ФССЦ-509-0900
Приказ Минстроя России от 12.11.14 №703/пр</t>
  </si>
  <si>
    <t>-3,6
-Ф13.р3</t>
  </si>
  <si>
    <t>Пакля пропитанная; кг</t>
  </si>
  <si>
    <t>ФССЦ-101-1705
Приказ Минстроя России от 12.11.14 №703/пр</t>
  </si>
  <si>
    <t>19,28
______
4,21</t>
  </si>
  <si>
    <t>Герметизация проходов при вводе кабелей во взрывоопасные помещения уплотнительной массой (герметизация гильзы в стенке камеры и защитной трубы в гильзе); 1 проход кабеля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(1306,76 руб.)
СП 52%=65%*0.8 от ФОТ; (838,91 руб.)</t>
  </si>
  <si>
    <t>ФЕРм08-02-155-01
Приказ Минстроя РФ от 30.01.14 №31/пр</t>
  </si>
  <si>
    <t>1,2
0,2*6</t>
  </si>
  <si>
    <t>Трубы стальные бесшовные, горячедеформированные со снятой фаской из стали марок 15, 20, 25, наружным диаметром: 89 мм, толщина стенки 4 мм; м</t>
  </si>
  <si>
    <t>ФССЦ-103-0388
Приказ Минстроя России от 12.11.14 №703/пр</t>
  </si>
  <si>
    <t>ФССЦ-204-0064
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
МАТ=5,6089</t>
  </si>
  <si>
    <t>0,00244
0,305*8/1000</t>
  </si>
  <si>
    <t>Детали закладные и накладные изготовленные: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отдельно; т</t>
  </si>
  <si>
    <t>ФССЦ-204-0064
Приказ Минстроя России от 12.11.14 №703/пр</t>
  </si>
  <si>
    <t>-0,0125
-Ф1.р1</t>
  </si>
  <si>
    <t>248,193
______
0,1725</t>
  </si>
  <si>
    <t>4,63
______
0,45</t>
  </si>
  <si>
    <t>ФЕР06-01-015-07
1 зона. 4 кв 2015. Индексы НСО к ФЕР в ред 2014 с изм №1,2 (пр 899)
ОЗП=15,9878
ЭМ=9,1814
ЗПМ=15,532
МАТ=5,6089</t>
  </si>
  <si>
    <t>40,37
______
2,33</t>
  </si>
  <si>
    <t>9091,48
______
2251,11</t>
  </si>
  <si>
    <t>0,0125
(0,305*8+8,39*1,2)/1000</t>
  </si>
  <si>
    <t>Установка закладных деталей весом: до 4 кг (укладка трубы Ø 89 мм в штрабу); 1 т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(400,79 руб.)
СП 52%=65%*0.8 от ФОТ; (234,17 руб.)</t>
  </si>
  <si>
    <t>ФЕР06-01-015-07
Приказ Минстроя РФ от 30.01.14 №31/пр</t>
  </si>
  <si>
    <t>0,65
______
0,16</t>
  </si>
  <si>
    <t>107,6136
______
27,362</t>
  </si>
  <si>
    <t>100,33
______
25,71</t>
  </si>
  <si>
    <t>ФЕР46-03-012-03
1 зона. 4 кв 2015. Индексы НСО к ФЕР в ред 2014 с изм №1,2 (пр 899)
ОЗП=15,9882
ЭМ=6,5673
ЗПМ=15,5694</t>
  </si>
  <si>
    <t>2546,31
______
275,26</t>
  </si>
  <si>
    <t>3557,88
______
1011,57</t>
  </si>
  <si>
    <t>0,006
0,1 / 100 * 6</t>
  </si>
  <si>
    <t>Пробивка в бетонных конструкциях полов и стен борозд площадью сечения: до 100 см2 (штраба в верхней части боковой стенки канала); 100 м борозд
_______________
(Прил.46.1 п.3.4 При пробивке проемов, отверстий и борозд в железобетонных конструкциях ОЗП=1,1; ЭМ=1,1 к расх.; ЗПМ=1,1; ТЗ=1,1; ТЗМ=1,1;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(115,39 руб.)
СП 56%=70%*0.8 от ФОТ; (68,74 руб.)</t>
  </si>
  <si>
    <t>ФЕР46-03-012-03
Приказ Минстроя РФ от 30.01.14 №31/пр</t>
  </si>
  <si>
    <t>Организация узла ввода защитной трубы с проводниками СОДК в ж/б лоток (узел № А, лист 5 п. 4)</t>
  </si>
  <si>
    <t>ФССЦ-507-4389
Отводы стальные крутоизогнутые бесшовные приварные (ГОСТ 17375-01) 90 град., наружным диаметром 57 мм, толщиной стенки 3,0 мм
МАТ=5,214</t>
  </si>
  <si>
    <t>Отводы стальные крутоизогнутые бесшовные приварные (ГОСТ 17375-01): 90 град., наружным диаметром 57 мм, толщиной стенки 3,0 мм (применительно отвод оцинкованный 90 - 57х3 ГОСТ 17375-2001); шт.</t>
  </si>
  <si>
    <t>ФССЦ-507-4389
Приказ Минстроя России от 12.11.14 №703/пр</t>
  </si>
  <si>
    <t>ФССЦ-103-0054
Трубы стальные сварные водогазопроводные с резьбой оцинкованные обыкновенные, диаметр условного прохода 50 мм, толщина стенки 3,5 мм
МАТ=3,3843</t>
  </si>
  <si>
    <t>Трубы стальные сварные водогазопроводные с резьбой оцинкованные обыкновенные, диаметр условного прохода: 50 мм, толщина стенки 3,5 мм; м</t>
  </si>
  <si>
    <t>ФССЦ-103-0054
Приказ Минстроя России от 12.11.14 №703/пр</t>
  </si>
  <si>
    <t>12,62
______
0,24</t>
  </si>
  <si>
    <t>43,608
______
0,8395</t>
  </si>
  <si>
    <t>722,56
______
51,07</t>
  </si>
  <si>
    <t>ФЕРм08-02-407-03
1 зона. 4 кв 2015. Индексы НСО к ФЕР в ред 2014 с изм №1,2 (пр 899)
ОЗП=15,9882
ЭМ=10,6648
ЗПМ=15,5628
МАТ=6,2246</t>
  </si>
  <si>
    <t>234,09
______
11,34</t>
  </si>
  <si>
    <t>856,03
______
409,92</t>
  </si>
  <si>
    <t>0,28942
(28+0,942) / 100</t>
  </si>
  <si>
    <t>Труба стальная по установленным конструкциям, по стенам с креплением скобами, диаметр: до 50 мм;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(1577,78 руб.)
СП 52%=65%*0.8 от ФОТ; (1012,9 руб.)</t>
  </si>
  <si>
    <t>ФЕРм08-02-407-03
Приказ Минстроя РФ от 30.01.14 №31/пр</t>
  </si>
  <si>
    <t>ФЕРм11-08-001-03
1 зона. 4 кв 2015. Индексы НСО к ФЕР в ред 2014 с изм №1,2 (пр 899)
ОЗП=15,9936
МАТ=4,5276</t>
  </si>
  <si>
    <t>165,75
______
120,93</t>
  </si>
  <si>
    <t>1,08
108 / 100</t>
  </si>
  <si>
    <t>Присоединение к приборам электрических проводок под винт: без изготовления колец с обслуживанием; 100 концов жил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(1420,45 руб.)
СП 48%=60%*0.8 от ФОТ; (1002,67 руб.)</t>
  </si>
  <si>
    <t>ФЕРм11-08-001-03
Приказ Минстроя РФ от 30.01.14 №31/пр</t>
  </si>
  <si>
    <t>5,1635
______
0,0115</t>
  </si>
  <si>
    <t>6,19
______
0,68</t>
  </si>
  <si>
    <t>ФЕРм08-02-412-01
1 зона. 4 кв 2015. Индексы НСО к ФЕР в ред 2014 с изм №1,2 (пр 899)
ОЗП=15,9867
ЭМ=8,6621
ЗПМ=15
МАТ=9,6728</t>
  </si>
  <si>
    <t>2,55
______
0,16</t>
  </si>
  <si>
    <t>62,37
______
48,54</t>
  </si>
  <si>
    <t>0,28
28 / 100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</si>
  <si>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2,5 мм2;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(176,56 руб.)
СП 52%=65%*0.8 от ФОТ; (113,34 руб.)</t>
  </si>
  <si>
    <t>ФЕРм08-02-412-01
Приказ Минстроя РФ от 30.01.14 №31/пр</t>
  </si>
  <si>
    <t>Комплект удлинения 3-х жильного кабеля КУК-3; шт</t>
  </si>
  <si>
    <t>Прайс-лист ООО "Термолайн" на II квартал 2016г.</t>
  </si>
  <si>
    <t>ФЕР01-02-061-01
1 зона. 4 кв 2015. Индексы НСО к ФЕР в ред 2014 с изм №1,2 (пр 899)
ОЗП=15,9946</t>
  </si>
  <si>
    <t>763,31
______
763,31</t>
  </si>
  <si>
    <t>0,0122
(1,1-(0,12+0,24+ПИ*0,1625^2*0,5+ПИ*(0,7625^2-0,1625^2)*0,05)) / 100 * 2</t>
  </si>
  <si>
    <t>Засыпка вручную траншей, пазух котлованов и ям, группа грунтов: 1 (обратная засыпка грунтом);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(101,29 руб.)
СП 36%=45%*0.8 от ФОТ; (53,62 руб.)</t>
  </si>
  <si>
    <t>ФЕР01-02-061-01
Приказ Минстроя РФ от 30.01.14 №31/пр</t>
  </si>
  <si>
    <t>ФССЦ-408-0122
Песок природный для строительных работ средний
МАТ=12,1476</t>
  </si>
  <si>
    <t>Песок природный для строительных: работ средний; м3</t>
  </si>
  <si>
    <t>ФССЦ-408-0122
Приказ Минстроя России от 12.11.14 №703/пр</t>
  </si>
  <si>
    <t>0,0018
0,09 / 100 * 2</t>
  </si>
  <si>
    <t>Засыпка вручную траншей, пазух котлованов и ям, группа грунтов: 1 (засыпка ковера песком);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(14,95 руб.)
СП 36%=45%*0.8 от ФОТ; (7,91 руб.)</t>
  </si>
  <si>
    <t>ФССЦ-401-0066
Бетон тяжелый, крупность заполнителя 20 мм, класс В15 (М200)
МАТ=5,1303</t>
  </si>
  <si>
    <t>0,2479
Ф6.р1</t>
  </si>
  <si>
    <t>Бетон тяжелый, крупность заполнителя: 20 мм, класс В15 (М200); м3</t>
  </si>
  <si>
    <t>ФССЦ-401-0066
Приказ Минстроя России от 12.11.14 №703/пр</t>
  </si>
  <si>
    <t>ФССЦ-401-0061
Бетон тяжелый, крупность заполнителя 20 мм, класс В3,5 (М50)
МАТ=5,382</t>
  </si>
  <si>
    <t>-0,2479
-Ф6.р1</t>
  </si>
  <si>
    <t>Бетон тяжелый, крупность заполнителя: 20 мм, класс В3,5 (М50); м3</t>
  </si>
  <si>
    <t>ФССЦ-401-0061
Приказ Минстроя России от 12.11.14 №703/пр</t>
  </si>
  <si>
    <t>0,5
______
0,05</t>
  </si>
  <si>
    <t>207
______
20,7</t>
  </si>
  <si>
    <t>35,46
______
10,57</t>
  </si>
  <si>
    <t>ФЕР06-01-001-01
1 зона. 4 кв 2015. Индексы НСО к ФЕР в ред 2014 с изм №1,2 (пр 899)
ОЗП=15,9871
ЭМ=7,9779
ЗПМ=15,5703
МАТ=5,3088</t>
  </si>
  <si>
    <t>1829,11
______
279,45</t>
  </si>
  <si>
    <t>59034,2
______
1614,6</t>
  </si>
  <si>
    <t>0,00243
((1/3*ПИ*0,05*(0,7625^2+0,1625^2+0,7625*0,1625))-ПИ*0,1625^2*0,05+ПИ*(0,7625^2-0,1625^2)*0,05) / 100 * 2</t>
  </si>
  <si>
    <t>Устройство бетонной подготовки (бетонная отмостка вокруг ковера); 100 м3 бетона, бутобетона и железобетона в деле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(65,24 руб.)
СП 52%=65%*0.8 от ФОТ; (38,12 руб.)</t>
  </si>
  <si>
    <t>ФЕР06-01-001-01
Приказ Минстроя РФ от 30.01.14 №31/пр</t>
  </si>
  <si>
    <t>0,46
______
0,06</t>
  </si>
  <si>
    <t>2,645
______
0,3335</t>
  </si>
  <si>
    <t>36,62
______
9,55</t>
  </si>
  <si>
    <t>ФЕР08-01-002-01
1 зона. 4 кв 2015. Индексы НСО к ФЕР в ред 2014 с изм №1,2 (пр 899)
ОЗП=15,9776
ЭМ=6,9434
ЗПМ=15,6973
МАТ=9,6348</t>
  </si>
  <si>
    <t>30,31
______
3,5</t>
  </si>
  <si>
    <t>124,27
______
21,61</t>
  </si>
  <si>
    <t>0,174
(ПИ*(0,7625^2-0,1625^2)*0,05) * 2</t>
  </si>
  <si>
    <t>Устройство основания под фундаменты: песчаного (песчаное основание вокруг ковера); 1 м3 основания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(72,4 руб.)
СП 64%=80%*0.8 от ФОТ; (44,56 руб.)</t>
  </si>
  <si>
    <t>ФЕР08-01-002-01
Приказ Минстроя РФ от 30.01.14 №31/пр</t>
  </si>
  <si>
    <t>ФССЦ-101-0594
Мастика битумная кровельная горячая
МАТ=13,9935</t>
  </si>
  <si>
    <t>0,0004
Ф11.р1</t>
  </si>
  <si>
    <t>Мастика битумная кровельная горячая; т</t>
  </si>
  <si>
    <t>ФССЦ-101-0594
Приказ Минстроя России от 12.11.14 №703/пр</t>
  </si>
  <si>
    <t>ФССЦ-113-0246
Эмаль ПФ-115 серая
МАТ=7,6866</t>
  </si>
  <si>
    <t>-0,0004
-Ф11.р1</t>
  </si>
  <si>
    <t>Эмаль ПФ-115 серая; т</t>
  </si>
  <si>
    <t>ФССЦ-113-0246
Приказ Минстроя России от 12.11.14 №703/пр</t>
  </si>
  <si>
    <t>8,809
______
0,023</t>
  </si>
  <si>
    <t>0,94
______
0,04</t>
  </si>
  <si>
    <t>ФЕР13-03-004-26
1 зона. 4 кв 2015. Индексы НСО к ФЕР в ред 2014 с изм №1,2 (пр 899)
ОЗП=15,987
ЭМ=6,4131
ЗПМ=15,7
МАТ=7,6802</t>
  </si>
  <si>
    <t>14,31
______
0,23</t>
  </si>
  <si>
    <t>656,77
______
79,9</t>
  </si>
  <si>
    <t>0,0102
Ф10</t>
  </si>
  <si>
    <t>Окраска металлических огрунтованных поверхностей: эмалью ПФ-115 (окраска ковера горячим битумом); 100 м2 окрашиваемой поверхности
_______________
(За 2 раза ПЗ=2 (ОЗП=2; ЭМ=2 к расх.; ЗПМ=2; МАТ=2 к расх.; ТЗ=2; ТЗМ=2);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(10,06 руб.)
СП 56%=70%*0.8 от ФОТ; (7,32 руб.)</t>
  </si>
  <si>
    <t>ФЕР13-03-004-26
Приказ Минстроя РФ от 30.01.14 №31/пр</t>
  </si>
  <si>
    <t>ФССЦ-113-2221
Праймер битумный производства «Техно-Николь»
МАТ=5,5901</t>
  </si>
  <si>
    <t>0,0001
Ф10.р1</t>
  </si>
  <si>
    <t>Праймер битумный производства «Техно-Николь»; т</t>
  </si>
  <si>
    <t>ФССЦ-113-2221
Приказ Минстроя России от 12.11.14 №703/пр</t>
  </si>
  <si>
    <t>ФССЦ-113-0021
Грунтовка ГФ-021 красно-коричневая
МАТ=4,7986</t>
  </si>
  <si>
    <t>-0,0001
-Ф10.р1</t>
  </si>
  <si>
    <t>Грунтовка: ГФ-021 красно-коричневая; т</t>
  </si>
  <si>
    <t>ФССЦ-113-0021
Приказ Минстроя России от 12.11.14 №703/пр</t>
  </si>
  <si>
    <t>6,1065
______
0,0115</t>
  </si>
  <si>
    <t>0,66
______
0,02</t>
  </si>
  <si>
    <t>ФЕР13-03-002-04
1 зона. 4 кв 2015. Индексы НСО к ФЕР в ред 2014 с изм №1,2 (пр 899)
ОЗП=15,9826
ЭМ=5,9925
ЗПМ=15,7
МАТ=4,8554</t>
  </si>
  <si>
    <t>10,84
______
0,12</t>
  </si>
  <si>
    <t>278,6
______
65,03</t>
  </si>
  <si>
    <t>0,0102
(2*ПИ*0,1625*0,5) / 100 * 2</t>
  </si>
  <si>
    <t>Огрунтовка металлических поверхностей за один раз: грунтовкой ГФ-021 (огрунтовка ковера праймером); 100 м2 окрашиваемой поверхности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(8,18 руб.)
СП 56%=70%*0.8 от ФОТ; (5,95 руб.)</t>
  </si>
  <si>
    <t>ФЕР13-03-002-04
Приказ Минстроя РФ от 30.01.14 №31/пр</t>
  </si>
  <si>
    <t>0,000544
0,068*8/1000</t>
  </si>
  <si>
    <t>Анкер высоких нагрузок Hilti HSL-3-G: М12/25 (Анкер HSL-3-G М8/20); т</t>
  </si>
  <si>
    <t>ФССЦ-509-4608
прим.
Приказ Минстроя России от 12.11.14 №703/пр</t>
  </si>
  <si>
    <t>ФССЦ-201-0850
Конструкции стальные индивидуальные листовые сварные из стали толщиной 3-10 мм массой до 0,1 т
МАТ=4,5929</t>
  </si>
  <si>
    <t>0,0236
(11,8/1000) * 2</t>
  </si>
  <si>
    <t>Конструкции стальные индивидуальные: листовые сварные из стали толщиной 3-10 мм массой до 0,1 т; т</t>
  </si>
  <si>
    <t>ФССЦ-201-0850
Приказ Минстроя России от 12.11.14 №703/пр</t>
  </si>
  <si>
    <t>ФССЦ-201-0835
Подкладки металлические
МАТ=4,1452</t>
  </si>
  <si>
    <t>-12
-Ф7.р1</t>
  </si>
  <si>
    <t>Подкладки металлические; кг</t>
  </si>
  <si>
    <t>ФССЦ-201-0835
Приказ Минстроя России от 12.11.14 №703/пр</t>
  </si>
  <si>
    <t>ФССЦ-111-0120
Рамка для надписей 55х15 мм
МАТ=13,1481</t>
  </si>
  <si>
    <t>-20
-Ф7.р4</t>
  </si>
  <si>
    <t>Рамка для надписей 55х15 мм; шт.</t>
  </si>
  <si>
    <t>ФССЦ-111-0120
Приказ Минстроя России от 12.11.14 №703/пр</t>
  </si>
  <si>
    <t>ФССЦ-101-2039
Болты с гайками и шайбами оцинкованные, диаметр 12 мм
МАТ=6,5671</t>
  </si>
  <si>
    <t>-0,4756
-Ф7.р3</t>
  </si>
  <si>
    <t>Болты с гайками и шайбами оцинкованные, диаметр: 12 мм; кг</t>
  </si>
  <si>
    <t>ФССЦ-101-2039
Приказ Минстроя России от 12.11.14 №703/пр</t>
  </si>
  <si>
    <t>ФССЦ-101-1111
Прокат рифленый ромбического рифления, шириной от 1 до 1,9 м из горячекатаных листов с обрезными кромками сталь С235, толщиной 4 мм
МАТ=3,9061</t>
  </si>
  <si>
    <t>-0,028
-Ф7.р2</t>
  </si>
  <si>
    <t>Прокат рифленый ромбического рифления, шириной от 1 до 1,9 м из горячекатаных листов с обрезными кромками сталь С235, толщиной: 4 мм; т</t>
  </si>
  <si>
    <t>ФССЦ-101-1111
Приказ Минстроя России от 12.11.14 №703/пр</t>
  </si>
  <si>
    <t>18,08
______
0,18</t>
  </si>
  <si>
    <t>9,039
______
0,092</t>
  </si>
  <si>
    <t>396,08
______
38,68</t>
  </si>
  <si>
    <t>ФЕРм11-06-001-02
1 зона. 4 кв 2015. Индексы НСО к ФЕР в ред 2014 с изм №1,2 (пр 899)
ОЗП=15,9852
ЭМ=8,8222
ЗПМ=15,574
МАТ=4,3149</t>
  </si>
  <si>
    <t>22,45
______
1,24</t>
  </si>
  <si>
    <t>287,39
______
80,09</t>
  </si>
  <si>
    <t>Щиты и пульты, масса: до 100 кг (монтаж наземного ковера с приваренной деталью из стального листа);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(1767,36 руб.)
СП 48%=60%*0.8 от ФОТ; (1247,55 руб.)</t>
  </si>
  <si>
    <t>ФЕРм11-06-001-02
Приказ Минстроя РФ от 30.01.14 №31/пр</t>
  </si>
  <si>
    <t>Ковер наземный КНЗ; шт</t>
  </si>
  <si>
    <t>ФССЦ-204-0046
Надбавки к ценам заготовок за сборку и сварку каркасов и сеток пространственных, диаметром 5-6 мм
МАТ=4,2992</t>
  </si>
  <si>
    <t>0,01072
Ф3+Ф4</t>
  </si>
  <si>
    <t>Надбавки к ценам заготовок за сборку и сварку каркасов и сеток: пространственных, диаметром 5-6 мм; т</t>
  </si>
  <si>
    <t>ФССЦ-204-0046
Приказ Минстроя России от 12.11.14 №703/пр</t>
  </si>
  <si>
    <t>ФССЦ-204-0030
Проволока арматурная из низкоуглеродистой стали Вр-I, диаметром 5 мм
МАТ=3,6194</t>
  </si>
  <si>
    <t>0,0088
(2,2*2/1000) * 2</t>
  </si>
  <si>
    <t>Проволока арматурная из низкоуглеродистой стали Вр-I, диаметром: 5 мм; т</t>
  </si>
  <si>
    <t>ФССЦ-204-0030
Приказ Минстроя России от 12.11.14 №703/пр</t>
  </si>
  <si>
    <t>ФССЦ-204-0019
Горячекатаная арматурная сталь периодического профиля класса А-III, диаметром 6 мм
МАТ=4,5053</t>
  </si>
  <si>
    <t>0,00192
(0,06*16/1000) * 2</t>
  </si>
  <si>
    <t>Горячекатаная арматурная сталь периодического профиля класса: А-III, диаметром 6 мм; т</t>
  </si>
  <si>
    <t>ФССЦ-204-0019
Приказ Минстроя России от 12.11.14 №703/пр</t>
  </si>
  <si>
    <t>0,4872
Ф2.р1</t>
  </si>
  <si>
    <t>Бетон тяжелый, крупность заполнителя: 20 мм, класс В15 (М200), F100, W6; м3
_______________
(Поправка на морозостойкость F100 (МАТ=(МАТ+594,36*0,01)-МАТ))</t>
  </si>
  <si>
    <t>-0,4872
-Ф2.р1</t>
  </si>
  <si>
    <t>ФССЦ-204-0100
Горячекатаная арматурная сталь класса А-I, А-II, А-III
МАТ=4,3885</t>
  </si>
  <si>
    <t>-0,0389
-Ф2.р2</t>
  </si>
  <si>
    <t>Горячекатаная арматурная сталь класса: А-I, А-II, А-III; т</t>
  </si>
  <si>
    <t>ФССЦ-204-0100
Приказ Минстроя России от 12.11.14 №703/пр</t>
  </si>
  <si>
    <t>1,22
______
0,15</t>
  </si>
  <si>
    <t>253,759
______
31,4065</t>
  </si>
  <si>
    <t>116,17
______
31,61</t>
  </si>
  <si>
    <t>ФЕР06-01-001-16
1 зона. 4 кв 2015. Индексы НСО к ФЕР в ред 2014 с изм №1,2 (пр 899)
ОЗП=15,9847
ЭМ=8,1911
ЗПМ=15,5655
МАТ=4,8279</t>
  </si>
  <si>
    <t>2954,67
______
423,05</t>
  </si>
  <si>
    <t>119067,55
______
2164,56</t>
  </si>
  <si>
    <t>0,0048
0,24 / 100 * 2</t>
  </si>
  <si>
    <t>Устройство фундаментных плит железобетонных: плоских; 100 м3 бетона, бутобетона и железобетона в деле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(175,94 руб.)
СП 52%=65%*0.8 от ФОТ; (102,8 руб.)</t>
  </si>
  <si>
    <t>ФЕР06-01-001-16
Приказ Минстроя РФ от 30.01.14 №31/пр</t>
  </si>
  <si>
    <t>0,63
______
0,08</t>
  </si>
  <si>
    <t>50,52
______
13,17</t>
  </si>
  <si>
    <t>0,24
0,12 * 2</t>
  </si>
  <si>
    <t>Устройство основания под фундаменты: песчаного; 1 м3 основания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(99,87 руб.)
СП 64%=80%*0.8 от ФОТ; (61,46 руб.)</t>
  </si>
  <si>
    <t>ФЕР01-02-057-02
1 зона. 4 кв 2015. Индексы НСО к ФЕР в ред 2014 с изм №1,2 (пр 899)
ОЗП=15,9871</t>
  </si>
  <si>
    <t>1381,38
______
1381,38</t>
  </si>
  <si>
    <t>0,022
(1,1*1,1*0,9) / 100 * 2</t>
  </si>
  <si>
    <t>Разработка грунта вручную в траншеях глубиной до 2 м без креплений с откосами, группа грунтов: 2;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(330,38 руб.)
СП 36%=45%*0.8 от ФОТ; (174,91 руб.)</t>
  </si>
  <si>
    <t>ФЕР01-02-057-02
Приказ Минстроя РФ от 30.01.14 №31/пр</t>
  </si>
  <si>
    <t>Установка ковера наземного</t>
  </si>
  <si>
    <t>ФЕРм11-03-001-01
1 зона. 4 кв 2015. Индексы НСО к ФЕР в ред 2014 с изм №1,2 (пр 899)
ОЗП=15,9786
МАТ=6,2018</t>
  </si>
  <si>
    <t>7,02
______
5,93</t>
  </si>
  <si>
    <t>Приборы, устанавливаемые на металлоконструкциях, щитах и пультах, масса: до 5 кг (монтаж терминала в ковере);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(128,96 руб.)
СП 48%=60%*0.8 от ФОТ; (91,03 руб.)</t>
  </si>
  <si>
    <t>ФЕРм11-03-001-01
Приказ Минстроя РФ от 30.01.14 №31/пр</t>
  </si>
  <si>
    <t>Терминал коммутационный КТ-14; шт</t>
  </si>
  <si>
    <t>Терминал коммутационный КТ-15/ШГ; шт</t>
  </si>
  <si>
    <t xml:space="preserve">Раздел 1. </t>
  </si>
  <si>
    <t>всего</t>
  </si>
  <si>
    <t>на един.</t>
  </si>
  <si>
    <t>обслуживающие маш.</t>
  </si>
  <si>
    <t>в т.ч. оплаты труда</t>
  </si>
  <si>
    <t xml:space="preserve">в т.ч. оплаты труда </t>
  </si>
  <si>
    <t>оплаты труда</t>
  </si>
  <si>
    <t>материалов</t>
  </si>
  <si>
    <t>экспл.    машин</t>
  </si>
  <si>
    <t>Всего</t>
  </si>
  <si>
    <t>экспл. машин</t>
  </si>
  <si>
    <t>(в текущем уровне цен)</t>
  </si>
  <si>
    <t>(в базисном уровне цен)</t>
  </si>
  <si>
    <t>Затраты труда рабочих, чел.-ч, не занятых обслуж. машин</t>
  </si>
  <si>
    <t xml:space="preserve">Общая стоимость                                              </t>
  </si>
  <si>
    <t>Индекс</t>
  </si>
  <si>
    <t xml:space="preserve">Стоимость единицы                                         </t>
  </si>
  <si>
    <t>Количество</t>
  </si>
  <si>
    <t>Наименование работ и затрат,
единица измерения</t>
  </si>
  <si>
    <t>Шифр и номер позиции норматива</t>
  </si>
  <si>
    <t>N п/п</t>
  </si>
  <si>
    <t>чел.час</t>
  </si>
  <si>
    <t>Сметная трудоемкость</t>
  </si>
  <si>
    <t>руб.</t>
  </si>
  <si>
    <t>Средства на оплату труда</t>
  </si>
  <si>
    <t>Сметная стоимость</t>
  </si>
  <si>
    <t>1.1.56-16-6-ТС.СОДК</t>
  </si>
  <si>
    <t>Основание:</t>
  </si>
  <si>
    <t>(наименование работ и затрат, наименование объекта)</t>
  </si>
  <si>
    <t xml:space="preserve">на </t>
  </si>
  <si>
    <t xml:space="preserve">                   </t>
  </si>
  <si>
    <t>(локальная смета)</t>
  </si>
  <si>
    <t>ЛОКАЛЬНЫЙ СМЕТНЫЙ РАСЧЕТ  № 1.1.56-16-6-ТС.СОДК.ЛС 1</t>
  </si>
  <si>
    <t>" _____ " ________________ 201__ г.</t>
  </si>
  <si>
    <t>//</t>
  </si>
  <si>
    <t>УТВЕРЖДАЮ:</t>
  </si>
  <si>
    <t>СОГЛАСОВАНО:</t>
  </si>
  <si>
    <t xml:space="preserve">Форма № 4 </t>
  </si>
  <si>
    <t>Материалы заказчика</t>
  </si>
  <si>
    <t>1922,87
______
243,76</t>
  </si>
  <si>
    <t xml:space="preserve">  Штукатурные работы (ремонтно-строительные)</t>
  </si>
  <si>
    <t xml:space="preserve">  Малярные работы (ремонтно-строительные)</t>
  </si>
  <si>
    <t xml:space="preserve">  Защита строительных конструкций и оборудования от коррозии</t>
  </si>
  <si>
    <t xml:space="preserve">  Материалы по прайсам</t>
  </si>
  <si>
    <t>363,5
______
13,44</t>
  </si>
  <si>
    <t xml:space="preserve">  Полы</t>
  </si>
  <si>
    <t>286,56
______
40,06</t>
  </si>
  <si>
    <t xml:space="preserve">  Бетонные и железобетонные монолитные конструкции в промышленном строительстве</t>
  </si>
  <si>
    <t xml:space="preserve">  Материалы</t>
  </si>
  <si>
    <t>208,7
______
9,15</t>
  </si>
  <si>
    <t xml:space="preserve">  Конструкции из кирпича и блоков</t>
  </si>
  <si>
    <t>84,42
______
7,98</t>
  </si>
  <si>
    <t xml:space="preserve">  Строительные металлические конструкции</t>
  </si>
  <si>
    <t xml:space="preserve">  Наружные сети водопровода, канализации, теплоснабжения, газопровода</t>
  </si>
  <si>
    <t>74,77
______
14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</si>
  <si>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</si>
  <si>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78,77
______
16,01</t>
  </si>
  <si>
    <t xml:space="preserve">  Бетонные и железобетонные сборные конструкции в жилищно-гражданском строительстве</t>
  </si>
  <si>
    <t xml:space="preserve">  Перевозка грузов автотранспортом</t>
  </si>
  <si>
    <t xml:space="preserve">  Погрузо-разгрузочные работы</t>
  </si>
  <si>
    <t>579,32
______
143,12</t>
  </si>
  <si>
    <t xml:space="preserve">  Бетонные и железобетонные сборные конструкции в промышленном строительстве</t>
  </si>
  <si>
    <t>244439,13
______
48656,41</t>
  </si>
  <si>
    <t>338,96
______
38,57</t>
  </si>
  <si>
    <t>Итого по разделу 6 Тепловая камера ТК_1206</t>
  </si>
  <si>
    <t>34384,45
______
7348,88</t>
  </si>
  <si>
    <t>ФССЦ-204-0062
Детали закладные и накладные изготовленные без применения сварки, гнутья, сверления (пробивки) отверстий поставляемые отдельно
МАТ=4,9037</t>
  </si>
  <si>
    <t>Детали закладные и накладные изготовленные: без применения сварки, гнутья, сверления (пробивки) отверстий поставляемые отдельно; т</t>
  </si>
  <si>
    <t>ФССЦ-204-0062
Приказ Минстроя России от 12.11.14 №703/пр</t>
  </si>
  <si>
    <t>-0,0114
-Ф10.р1</t>
  </si>
  <si>
    <t>4,23
______
0,41</t>
  </si>
  <si>
    <t>0,0114
1,9*6/1000</t>
  </si>
  <si>
    <t>Установка закладных деталей весом: до 4 кг;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(365,52 руб.)
СП 52%=65%*0.8 от ФОТ; (213,56 руб.)</t>
  </si>
  <si>
    <t>ФССЦ-101-1928
Болты распорные МР 12х100
МАТ=3,7935</t>
  </si>
  <si>
    <t>Болты распорные МР 12х100; шт.</t>
  </si>
  <si>
    <t>ФССЦ-101-1928
Приказ Минстроя России от 12.11.14 №703/пр</t>
  </si>
  <si>
    <t>ФЕР09-05-003-01
1 зона. 4 кв 2015. Индексы НСО к ФЕР в ред 2014 с изм №1,2 (пр 899)
ОЗП=15,9883
ЭМ=11,2251</t>
  </si>
  <si>
    <t>127,13
______
124,12</t>
  </si>
  <si>
    <t>Постановка болтов: строительных с гайками и шайбами; 100 шт. болтов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(183,37 руб.)
СП 68%=85%*0.8 от ФОТ; (161,94 руб.)</t>
  </si>
  <si>
    <t>ФЕР09-05-003-01
Приказ Минстроя РФ от 30.01.14 №31/пр</t>
  </si>
  <si>
    <t>ФЕР46-03-013-14
1 зона. 4 кв 2015. Индексы НСО к ФЕР в ред 2014 с изм №1,2 (пр 899)
ОЗП=15,935
ЭМ=5,7286</t>
  </si>
  <si>
    <t>55,2
______
14,17</t>
  </si>
  <si>
    <t>На каждые 10 мм изменения глубины сверления добавлять или исключать: к расценке 46-03-013-01; 100 отверстий
_______________
(ОЗП=8; ЭМ=8 к расх.; ЗПМ=8; МАТ=8 к расх.; ТЗ=8; ТЗМ=8;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(-25,46 руб.)
СП 56%=70%*0.8 от ФОТ; (-15,17 руб.)</t>
  </si>
  <si>
    <t>ФЕР46-03-013-14
Приказ Минстроя РФ от 30.01.14 №31/пр</t>
  </si>
  <si>
    <t>ФЕР46-03-013-01
1 зона. 4 кв 2015. Индексы НСО к ФЕР в ред 2014 с изм №1,2 (пр 899)
ОЗП=15,9847
ЭМ=5,7237</t>
  </si>
  <si>
    <t>152,03
______
49,05</t>
  </si>
  <si>
    <t>Сверление вертикальных отверстий в бетонных конструкциях полов перфоратором глубиной 200 мм диаметром: 20 мм; 100 отверстий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(88,44 руб.)
СП 56%=70%*0.8 от ФОТ; (52,68 руб.)</t>
  </si>
  <si>
    <t>ФЕР46-03-013-01
Приказ Минстроя РФ от 30.01.14 №31/пр</t>
  </si>
  <si>
    <t>2,92
______
0,97</t>
  </si>
  <si>
    <t>48,6128
______
16,1276</t>
  </si>
  <si>
    <t>945,52
______
203,4</t>
  </si>
  <si>
    <t>ФЕР07-05-001-01
1 зона. 4 кв 2015. Индексы НСО к ФЕР в ред 2014 с изм №1,2 (пр 899)
ОЗП=15,9874
ЭМ=8,2251
ЗПМ=15,57
МАТ=5,3996</t>
  </si>
  <si>
    <t>1915,92
______
217,73</t>
  </si>
  <si>
    <t>2340,79
______
424,87</t>
  </si>
  <si>
    <t>Установка блоков стен подвалов массой: до 0,5 т-демонтаж; 100 шт. сборных конструкций
_______________
(ОЗП=0,8;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(806,47 руб.)
СП 80%=100%*0.8 от ФОТ; (488,77 руб.)</t>
  </si>
  <si>
    <t>ФЕР07-05-001-01
Приказ Минстроя РФ от 30.01.14 №31/пр</t>
  </si>
  <si>
    <t>1
МАТ=5,15</t>
  </si>
  <si>
    <t>Фундаментный блок ФБС9.4.6 ГОСТ 13579-78; шт</t>
  </si>
  <si>
    <t>Заявочная компания 2017 года
*</t>
  </si>
  <si>
    <t>3,65
______
1,21</t>
  </si>
  <si>
    <t>60,766
______
20,1595</t>
  </si>
  <si>
    <t>1181,9
______
254,25</t>
  </si>
  <si>
    <t>2394,9
______
272,16</t>
  </si>
  <si>
    <t>3795,75
______
531,09</t>
  </si>
  <si>
    <t>Установка блоков стен подвалов массой: до 0,5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(1008,08 руб.)
СП 80%=100%*0.8 от ФОТ; (610,96 руб.)</t>
  </si>
  <si>
    <t>Минимизация подключения потребителей</t>
  </si>
  <si>
    <t>12,11
______
0,48</t>
  </si>
  <si>
    <t>Окраска металлических огрунтованных поверхностей: эмалью ПФ-115; 100 м2 окрашиваемой поверхности
_______________
(окраска за 2 раза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(130,21 руб.)
СП 56%=70%*0.8 от ФОТ; (94,7 руб.)</t>
  </si>
  <si>
    <t>Антикоррозийное покрытие м/конструкций</t>
  </si>
  <si>
    <t>ФССЦ-402-0004
Раствор готовый кладочный цементный марки 100
МАТ=5,4818</t>
  </si>
  <si>
    <t>Раствор готовый кладочный цементный марки: 100; м3</t>
  </si>
  <si>
    <t>ФССЦ-402-0004
Приказ Минстроя России от 12.11.14 №703/пр</t>
  </si>
  <si>
    <t>ФССЦ-402-0005
Раствор готовый кладочный цементный марки 150
МАТ=5,714</t>
  </si>
  <si>
    <t>Раствор готовый кладочный цементный марки: 150; м3</t>
  </si>
  <si>
    <t>ФССЦ-402-0005
Приказ Минстроя России от 12.11.14 №703/пр</t>
  </si>
  <si>
    <t>0,55
______
0,23</t>
  </si>
  <si>
    <t>1,15
______
0,483</t>
  </si>
  <si>
    <t>80,92
______
48,73</t>
  </si>
  <si>
    <t>ФЕР11-01-011-02
1 зона. 4 кв 2015. Индексы НСО к ФЕР в ред 2014 с изм №1,2 (пр 899)
ОЗП=15,9974
ЭМ=9,4948
ЗПМ=15,5422
МАТ=5,7141</t>
  </si>
  <si>
    <t>17,76
______
6,53</t>
  </si>
  <si>
    <t>586,15
______
9,13</t>
  </si>
  <si>
    <t>Устройство стяжек: на каждые 5 мм изменения толщины стяжки добавлять или исключать к расценке 11-01-011-01; 100 м2 стяжки
_______________
(добавлять 10мм толщины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(124,78 руб.)
СП 60%=75%*0.8 от ФОТ; (71,3 руб.)</t>
  </si>
  <si>
    <t>ФЕР11-01-011-02
Приказ Минстроя РФ от 30.01.14 №31/пр</t>
  </si>
  <si>
    <t>21,81
______
0,7</t>
  </si>
  <si>
    <t>45,4365
______
1,4605</t>
  </si>
  <si>
    <t>233,59
______
147,36</t>
  </si>
  <si>
    <t>ФЕР11-01-011-01
1 зона. 4 кв 2015. Индексы НСО к ФЕР в ред 2014 с изм №1,2 (пр 899)
ОЗП=15,9962
ЭМ=9,5653
ЗПМ=15,5655
МАТ=5,7035</t>
  </si>
  <si>
    <t>50,88
______
19,72</t>
  </si>
  <si>
    <t>1538,71
______
360,77</t>
  </si>
  <si>
    <t>Устройство стяжек: цементных толщиной 20 мм (защитная);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(3063,26 руб.)
СП 60%=75%*0.8 от ФОТ; (1750,43 руб.)</t>
  </si>
  <si>
    <t>ФЕР11-01-011-01
Приказ Минстроя РФ от 30.01.14 №31/пр</t>
  </si>
  <si>
    <t>ФССЦ-101-0864
Стеклорубероид гидроизоляционный с минеральной посыпкой С-РМ
МАТ=4,079</t>
  </si>
  <si>
    <t>Стеклорубероид гидроизоляционный с минеральной посыпкой С-РМ; м2</t>
  </si>
  <si>
    <t>ФССЦ-101-0864
Приказ Минстроя России от 12.11.14 №703/пр</t>
  </si>
  <si>
    <t>ФССЦ-101-1742
Толь с крупнозернистой посыпкой гидроизоляционный марки ТГ-350
МАТ=3,7408</t>
  </si>
  <si>
    <t>Толь с крупнозернистой посыпкой гидроизоляционный марки ТГ-350; м2</t>
  </si>
  <si>
    <t>ФССЦ-101-1742
Приказ Минстроя России от 12.11.14 №703/пр</t>
  </si>
  <si>
    <t>ФЕР08-01-003-03
1 зона. 4 кв 2015. Индексы НСО к ФЕР в ред 2014 с изм №1,2 (пр 899)
ОЗП=15,985
ЭМ=6,8291
МАТ=8,2321</t>
  </si>
  <si>
    <t>4307,94
______
197,17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</si>
  <si>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(1573,34 руб.)
СП 64%=80%*0.8 от ФОТ; (968,21 руб.)</t>
  </si>
  <si>
    <t>ФЕР08-01-003-03
Приказ Минстроя РФ от 30.01.14 №31/пр</t>
  </si>
  <si>
    <t>Устройство стяжек: цементных толщиной 20 мм (выравнивающая стяжка h=20мм);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(3063,26 руб.)
СП 60%=75%*0.8 от ФОТ; (1750,43 руб.)</t>
  </si>
  <si>
    <t>Гидроизоляция  перекрытия камеры  ТК-1206</t>
  </si>
  <si>
    <t>ФЕР08-01-003-07
1 зона. 4 кв 2015. Индексы НСО к ФЕР в ред 2014 с изм №1,2 (пр 899)
ОЗП=15,9896
ЭМ=5,8139
МАТ=14,6285</t>
  </si>
  <si>
    <t>1217,65
______
231,85</t>
  </si>
  <si>
    <t>Гидроизоляция боковая обмазочная битумная в 2 слоя по выровненной поверхности бутовой кладки, кирпичу, бетону;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(616,88 руб.)
СП 64%=80%*0.8 от ФОТ; (379,62 руб.)</t>
  </si>
  <si>
    <t>ФЕР08-01-003-07
Приказ Минстроя РФ от 30.01.14 №31/пр</t>
  </si>
  <si>
    <t>Гидроизоляция стен камеры ТК_1206</t>
  </si>
  <si>
    <t>ФССЦ-402-0110
Смесь сухая гидроизоляционная проникающая 'Кальматрон' (ТУ 5745-001-47517383-00)
МАТ=2,8079</t>
  </si>
  <si>
    <t>160
1,6*2*50</t>
  </si>
  <si>
    <t>Смесь сухая: гидроизоляционная проникающая "Кальматрон" (ТУ 5745-001-47517383-00) - расход 1,6 кг/ м2 при толщине 1 мм; кг</t>
  </si>
  <si>
    <t>ФССЦ-402-0110
Приказ Минстроя России от 12.11.14 №703/пр</t>
  </si>
  <si>
    <t>ФССЦ-402-0059
Смесь сухая гидроизоляционная обмазочная эластичная 'АкваНАСТ-А'
МАТ=3,2941</t>
  </si>
  <si>
    <t>Смесь сухая гидроизоляционная обмазочная эластичная "АкваНАСТ-А"; т</t>
  </si>
  <si>
    <t>ФССЦ-402-0059
Приказ Минстроя России от 12.11.14 №703/пр</t>
  </si>
  <si>
    <t>8,16
______
0,1</t>
  </si>
  <si>
    <t>12,558
______
0,1495</t>
  </si>
  <si>
    <t>150,65
______
15,62</t>
  </si>
  <si>
    <t>ФЕР08-01-005-01
1 зона. 4 кв 2015. Индексы НСО к ФЕР в ред 2014 с изм №1,2 (пр 899)
ОЗП=15,9971
ЭМ=10,2774
ЗПМ=15,9541
МАТ=3,2941</t>
  </si>
  <si>
    <t>22,55
______
1,51</t>
  </si>
  <si>
    <t>11847,74
______
99,71</t>
  </si>
  <si>
    <t>Устройство боковой обмазочной изоляции стен, фундаментов из сухих смесей типа  Кальматроном;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(1094,45 руб.)
СП 64%=80%*0.8 от ФОТ; (673,51 руб.)</t>
  </si>
  <si>
    <t>ФЕР08-01-005-01
Приказ Минстроя РФ от 30.01.14 №31/пр</t>
  </si>
  <si>
    <t>58,5
0,9*65</t>
  </si>
  <si>
    <t>Смесь сухая: гидроизоляционная проникающая "Кальматрон" (ТУ 5745-001-47517383-00) - расход 0,8-1 кг/м2 для приготовления жидкого состава; кг</t>
  </si>
  <si>
    <t>ФССЦ-402-0006
Раствор готовый кладочный цементный марки 200
МАТ=5,6602</t>
  </si>
  <si>
    <t>Раствор готовый кладочный цементный марки: 200; м3</t>
  </si>
  <si>
    <t>ФССЦ-402-0006
Приказ Минстроя России от 12.11.14 №703/пр</t>
  </si>
  <si>
    <t>ФССЦ-101-1356
Цемент для приготовления раствора в построечных условиях и в других подобных случаях
МАТ=9,9081</t>
  </si>
  <si>
    <t>Цемент для приготовления раствора в построечных условиях и в других подобных случаях; т</t>
  </si>
  <si>
    <t>ФССЦ-101-1356
Приказ Минстроя России от 12.11.14 №703/пр</t>
  </si>
  <si>
    <t>ФССЦ-101-2421
Добавка полимерная Ультра-Си
МАТ=3,7471</t>
  </si>
  <si>
    <t>Добавка полимерная Ультра-Си; т</t>
  </si>
  <si>
    <t>ФССЦ-101-2421
Приказ Минстроя России от 12.11.14 №703/пр</t>
  </si>
  <si>
    <t>ФССЦ-408-0141
Песок природный для строительных растворов средний
МАТ=9,6612</t>
  </si>
  <si>
    <t>Песок природный для строительных: растворов средний; м3</t>
  </si>
  <si>
    <t>ФССЦ-408-0141
Приказ Минстроя России от 12.11.14 №703/пр</t>
  </si>
  <si>
    <t>ФЕРр61-32-1
1 зона. 4 кв 2015. Индексы НСО к ФЕР в ред 2014 с изм №1,2 (пр 899)
ОЗП=15,9962
ЭМ=11,2263
МАТ=7,8362</t>
  </si>
  <si>
    <t>1086,73
______
551,72</t>
  </si>
  <si>
    <t>Выравнивание разрушенных мест раствором с добавлением Кальматрон;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67%=79%*0.85 от ФОТ; (3843,5 руб.)
СП 40%=50%*0.8 от ФОТ; (2294,63 руб.)</t>
  </si>
  <si>
    <t>ФЕРр61-32-1
прим
Приказ Минстроя РФ от 30.01.14 №31/пр</t>
  </si>
  <si>
    <t>ФЕРр62-39-1
1 зона. 4 кв 2015. Индексы НСО к ФЕР в ред 2014 с изм №1,2 (пр 899)
ОЗП=15,9966
МАТ=3,3324</t>
  </si>
  <si>
    <t>62,15
______
54,6</t>
  </si>
  <si>
    <t>Промывка поверхности; 100 м2 промытой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(386,06 руб.)
СП 40%=50%*0.8 от ФОТ; (227,1 руб.)</t>
  </si>
  <si>
    <t>ФЕРр62-39-1
Приказ Минстроя РФ от 30.01.14 №31/пр</t>
  </si>
  <si>
    <t>ФЕР13-06-003-01
1 зона. 4 кв 2015. Индексы НСО к ФЕР в ред 2014 с изм №1,2 (пр 899)
ОЗП=15,9791</t>
  </si>
  <si>
    <t>8,83
______
8,83</t>
  </si>
  <si>
    <t>Очистка поверхности щетками; 1 м2 очищаемой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(7063,56 руб.)
СП 56%=70%*0.8 от ФОТ; (5137,13 руб.)</t>
  </si>
  <si>
    <t>ФЕР13-06-003-01
Приказ Минстроя РФ от 30.01.14 №31/пр</t>
  </si>
  <si>
    <t>36,43
______
14,14</t>
  </si>
  <si>
    <t>56,0395
______
21,758</t>
  </si>
  <si>
    <t>12061,42
______
2215,16</t>
  </si>
  <si>
    <t>ФЕР06-01-067-01
1 зона. 4 кв 2015. Индексы НСО к ФЕР в ред 2014 с изм №1,2 (пр 899)
ОЗП=15,9886
ЭМ=7,476
ЗПМ=15,5691
МАТ=9,7331</t>
  </si>
  <si>
    <t>2482,08
______
218,89</t>
  </si>
  <si>
    <t>3242,08
______
539,1</t>
  </si>
  <si>
    <t>Обработка поверхности пескоструйным аппаратом; 100 м2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(6957,82 руб.)
СП 52%=65%*0.8 от ФОТ; (4065,25 руб.)</t>
  </si>
  <si>
    <t>ФЕР06-01-067-01
Приказ Минстроя РФ от 30.01.14 №31/пр</t>
  </si>
  <si>
    <t>ФЕР46-02-009-02
1 зона. 4 кв 2015. Индексы НСО к ФЕР в ред 2014 с изм №1,2 (пр 899)
ОЗП=15,9867</t>
  </si>
  <si>
    <t>204,7
______
204,7</t>
  </si>
  <si>
    <t>Отбивка штукатурки с поверхностей: стен и потолков кирпичных;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(1999,48 руб.)
СП 56%=70%*0.8 от ФОТ; (1191,18 руб.)</t>
  </si>
  <si>
    <t>ФЕР46-02-009-02
Приказ Минстроя РФ от 30.01.14 №31/пр</t>
  </si>
  <si>
    <t>Ремонтно-восстановительные работы</t>
  </si>
  <si>
    <t>ФССЦ-201-0650
Ограждения лестничных проемов, лестничные марши, пожарные лестницы
МАТ=6,4397</t>
  </si>
  <si>
    <t>Ограждения лестничных проемов, лестничные марши, пожарные лестницы; т</t>
  </si>
  <si>
    <t>ФССЦ-201-0650
Приказ Минстроя России от 12.11.14 №703/пр</t>
  </si>
  <si>
    <t>16,31
______
2,84</t>
  </si>
  <si>
    <t>37,2255
______
6,486</t>
  </si>
  <si>
    <t>2594,03
______
598,56</t>
  </si>
  <si>
    <t>ФЕР09-03-029-01
1 зона. 4 кв 2015. Индексы НСО к ФЕР в ред 2014 с изм №1,2 (пр 899)
ОЗП=15,9882
ЭМ=7,4416
ЗПМ=15,5811
МАТ=4,4265</t>
  </si>
  <si>
    <t>795,67
______
87,69</t>
  </si>
  <si>
    <t>1234,1
______
349,92</t>
  </si>
  <si>
    <t>0,4381
(7*61+11,1)/1000</t>
  </si>
  <si>
    <t>Монтаж лестниц прямолинейных и криволинейных, пожарных с ограждением;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(2348,16 руб.)
СП 68%=85%*0.8 от ФОТ; (2073,7 руб.)</t>
  </si>
  <si>
    <t>ФЕР09-03-029-01
Приказ Минстроя РФ от 30.01.14 №31/пр</t>
  </si>
  <si>
    <t>СГ-34(7шт)</t>
  </si>
  <si>
    <t>ФССЦ-201-0775
Конструктивные элементы вспомогательного назначения с преобладанием профильного проката без отверстий и сборосварочных операций
МАТ=5,358</t>
  </si>
  <si>
    <t>Конструктивные элементы вспомогательного назначения: с преобладанием профильного проката без отверстий и сборосварочных операций; т</t>
  </si>
  <si>
    <t>ФССЦ-201-0775
Приказ Минстроя России от 12.11.14 №703/пр</t>
  </si>
  <si>
    <t>ФССЦ-201-0777
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МАТ=5,3547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</si>
  <si>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сварке; т</t>
  </si>
  <si>
    <t>ФССЦ-201-0777
Приказ Минстроя России от 12.11.14 №703/пр</t>
  </si>
  <si>
    <t>ФЕР07-01-044-03
1 зона. 4 кв 2015. Индексы НСО к ФЕР в ред 2014 с изм №1,2 (пр 899)
ОЗП=15,993
ЭМ=15,9597
МАТ=5,3082</t>
  </si>
  <si>
    <t>11224,52
______
501,37</t>
  </si>
  <si>
    <t>0,02016
(42*0,48)/1000</t>
  </si>
  <si>
    <t>Установка монтажных изделий массой: до 20 кг; 1 т стальных элементов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(179,43 руб.)
СП 68%=85%*0.8 от ФОТ; (109,92 руб.)</t>
  </si>
  <si>
    <t>ФЕР07-01-044-03
Приказ Минстроя РФ от 30.01.14 №31/пр</t>
  </si>
  <si>
    <t>ФССЦ-201-0774
Конструктивные элементы вспомогательного назначения массой не более 50 кг с преобладанием толстолистовой стали собираемые из двух и более деталей, с отверстиями и без отверстий, соединяемые на сварке
МАТ=5,3534</t>
  </si>
  <si>
    <t>0,10535
7*15,05/1000</t>
  </si>
  <si>
    <t>Конструктивные элементы вспомогательного назначения: массой не более 50 кг с преобладанием толстолистовой стали собираемые из двух и более деталей, с отверстиями и без отверстий, соединяемые на сварке; т</t>
  </si>
  <si>
    <t>ФССЦ-201-0774
Приказ Минстроя России от 12.11.14 №703/пр</t>
  </si>
  <si>
    <t>6,15
______
0,01</t>
  </si>
  <si>
    <t>58,4085
______
0,138</t>
  </si>
  <si>
    <t>95,85
______
3,06</t>
  </si>
  <si>
    <t>ФЕР09-06-001-02
1 зона. 4 кв 2015. Индексы НСО к ФЕР в ред 2014 с изм №1,2 (пр 899)
ОЗП=15,9847
ЭМ=5,9521
ЗПМ=15,5679
МАТ=5,6155</t>
  </si>
  <si>
    <t>152,86
______
1,86</t>
  </si>
  <si>
    <t>733,05
______
498,23</t>
  </si>
  <si>
    <t>Монтаж: щита СЩ1;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(648,39 руб.)
СП 68%=85%*0.8 от ФОТ; (572,61 руб.)</t>
  </si>
  <si>
    <t>ФЕР09-06-001-02
Приказ Минстроя РФ от 30.01.14 №31/пр</t>
  </si>
  <si>
    <t>СЩ1(4шт)</t>
  </si>
  <si>
    <t>Шнуры резиновые круглого сечения диаметром: от 8,0 до 11 мм; кг</t>
  </si>
  <si>
    <t>ФССЦ-101-1366
Приказ Минстроя России от 12.11.14 №703/пр</t>
  </si>
  <si>
    <t>ФССЦ-101-1701
Гермит (шнур диаметром 40 мм)
МАТ=6,0325</t>
  </si>
  <si>
    <t>Гермит (шнур диаметром 40 мм); кг</t>
  </si>
  <si>
    <t>ФССЦ-101-1701
Приказ Минстроя России от 12.11.14 №703/пр</t>
  </si>
  <si>
    <t>ФЕР07-01-037-02
1 зона. 4 кв 2015. Индексы НСО к ФЕР в ред 2014 с изм №1,2 (пр 899)
ОЗП=15,9867
ЭМ=1,0321
МАТ=6,0325</t>
  </si>
  <si>
    <t>865,02
______
67,91</t>
  </si>
  <si>
    <t>0,154
15,4/100</t>
  </si>
  <si>
    <t>Устройство герметизации люка; 100 м шва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(185,58 руб.)
СП 68%=85%*0.8 от ФОТ; (113,69 руб.)</t>
  </si>
  <si>
    <t>ФЕР07-01-037-02
прим
Приказ Минстроя РФ от 30.01.14 №31/пр</t>
  </si>
  <si>
    <t>Люк Ч110 С(В125).ТС.2.7-60 Техническое задание; шт</t>
  </si>
  <si>
    <t>ФССЦ-101-2536
Люки чугунные тяжелые
МАТ=7,7528</t>
  </si>
  <si>
    <t>-7
-Ф18.р1</t>
  </si>
  <si>
    <t>Люки чугунные: тяжелые; шт.</t>
  </si>
  <si>
    <t>ФССЦ-101-2536
Приказ Минстроя России от 12.11.14 №703/пр</t>
  </si>
  <si>
    <t>ФЕР23-04-011-01
1 зона. 4 кв 2015. Индексы НСО к ФЕР в ред 2014 с изм №1,2 (пр 899)
ОЗП=15,9823
ЭМ=11,2491
МАТ=7,7501</t>
  </si>
  <si>
    <t>590,08
______
13,02</t>
  </si>
  <si>
    <t>Установка люка; 1 шт.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(1616,63 руб.)
СП 71%=89%*0.8 от ФОТ; (1034,06 руб.)</t>
  </si>
  <si>
    <t>ФЕР23-04-011-01
Приказ Минстроя РФ от 30.01.14 №31/пр</t>
  </si>
  <si>
    <t>4,12
______
0,24</t>
  </si>
  <si>
    <t>411,723
______
23,69</t>
  </si>
  <si>
    <t>192,21
______
49,63</t>
  </si>
  <si>
    <t>ФЕР06-01-024-01
1 зона. 4 кв 2015. Индексы НСО к ФЕР в ред 2014 с изм №1,2 (пр 899)
ОЗП=15,9874
ЭМ=8,1329
ЗПМ=15,576
МАТ=5,461</t>
  </si>
  <si>
    <t>2363,31
______
318,63</t>
  </si>
  <si>
    <t>66487,55
______
3598,45</t>
  </si>
  <si>
    <t>0,01
1/100</t>
  </si>
  <si>
    <t>Устройство стен подвалов и подпорных стен: бетонных-заделки в стенах;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(556,19 руб.)
СП 52%=65%*0.8 от ФОТ; (324,96 руб.)</t>
  </si>
  <si>
    <t>ФЕР06-01-024-01
Приказ Минстроя РФ от 30.01.14 №31/пр</t>
  </si>
  <si>
    <t>Кольцо опорное КО 6 ГОСТ 8020-90 СЕРИЯ 3.900.1-14; шт</t>
  </si>
  <si>
    <t>Кольцо опорное К7.9 ГОСТ 8020-90 СЕРИЯ 3.900.1-14; шт</t>
  </si>
  <si>
    <t>ФССЦ-402-0002
Раствор готовый кладочный цементный марки 50
МАТ=4,9469</t>
  </si>
  <si>
    <t>Раствор готовый кладочный цементный марки: 50; м3</t>
  </si>
  <si>
    <t>ФССЦ-402-0002
Приказ Минстроя России от 12.11.14 №703/пр</t>
  </si>
  <si>
    <t>3,34
______
1,02</t>
  </si>
  <si>
    <t>629,694
______
192,924</t>
  </si>
  <si>
    <t>1196,47
______
214,93</t>
  </si>
  <si>
    <t>ФЕР07-02-002-01
1 зона. 4 кв 2015. Индексы НСО к ФЕР в ред 2014 с изм №1,2 (пр 899)
ОЗП=15,9855
ЭМ=9,3419
ЗПМ=15,5703
МАТ=5,1468</t>
  </si>
  <si>
    <t>24165,18
______
2604,47</t>
  </si>
  <si>
    <t>31168,4
______
5648,35</t>
  </si>
  <si>
    <t>0,0053
(0,02*4+0,15*3)/100</t>
  </si>
  <si>
    <t>Установка опор из плит и колец диаметром : до 1000 мм; 100 м3 сборных железобетонных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(769,76 руб.)
СП 68%=85%*0.8 от ФОТ; (471,57 руб.)</t>
  </si>
  <si>
    <t>ФЕР07-02-002-01
Приказ Минстроя РФ от 30.01.14 №31/пр</t>
  </si>
  <si>
    <t>Балка Б7 ГОСТ 13015-2012 СЕРИЯ 3.006.1-8 выпуск 1-2 3580х380х300мм; шт</t>
  </si>
  <si>
    <t>Балка БИ-5 по чертежу 1.1.56-16-6-КЖ.И-БИ-56 6000х600х500; шт</t>
  </si>
  <si>
    <t>15,99
______
2,06</t>
  </si>
  <si>
    <t>799,273
______
103,017</t>
  </si>
  <si>
    <t>2025,87
______
433,08</t>
  </si>
  <si>
    <t>ФЕР07-05-007-08
1 зона. 4 кв 2015. Индексы НСО к ФЕР в ред 2014 с изм №1,2 (пр 899)
ОЗП=15,9828
ЭМ=9,3818
ЗПМ=15,5703
МАТ=5,1732</t>
  </si>
  <si>
    <t>10796,82
______
1390,73</t>
  </si>
  <si>
    <t>67138,28
______
7928,79</t>
  </si>
  <si>
    <t>Укладка ригелей массой: до 5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(3917,19 руб.)
СП 80%=100%*0.8 от ФОТ; (2374,06 руб.)</t>
  </si>
  <si>
    <t>ФЕР07-05-007-08
Приказ Минстроя РФ от 30.01.14 №31/пр</t>
  </si>
  <si>
    <t>0,0074
Ф9.р1</t>
  </si>
  <si>
    <t>-0,0074
-Ф9.р1</t>
  </si>
  <si>
    <t>5,17
______
1,13</t>
  </si>
  <si>
    <t>258,6465
______
56,4075</t>
  </si>
  <si>
    <t>775,09
______
237,14</t>
  </si>
  <si>
    <t>ФЕР07-05-007-04
1 зона. 4 кв 2015. Индексы НСО к ФЕР в ред 2014 с изм №1,2 (пр 899)
ОЗП=15,988
ЭМ=7,9519
ЗПМ=15,5702
МАТ=5,4817</t>
  </si>
  <si>
    <t>4873,61
______
761,51</t>
  </si>
  <si>
    <t>7440,31
______
2374,37</t>
  </si>
  <si>
    <t>0,02
2/100</t>
  </si>
  <si>
    <t>Укладка балок перекрытий массой: до 3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(1315,21 руб.)
СП 80%=100%*0.8 от ФОТ; (797,1 руб.)</t>
  </si>
  <si>
    <t>ФЕР07-05-007-04
Приказ Минстроя РФ от 30.01.14 №31/пр</t>
  </si>
  <si>
    <t>Плита покрытия ПТ75.210.16-9 ГОСТ 13015-2012 СЕРИЯ 3.006.1-8 740х2080х160мм; шт</t>
  </si>
  <si>
    <t>Плита покрытия ПТ75.150.14-9 ГОСТ 13015-2012 СЕРИЯ 740х1480х140мм; шт</t>
  </si>
  <si>
    <t>Плита покрытия ПТ75.120.12-9 ГОСТ 13015-2012 СЕРИЯ 3.006.1-8 740х1180х120мм; шт</t>
  </si>
  <si>
    <t>Плита покрытия ПТО150.150.12-6 ГОСТ 13015-2012 СЕРИЯ 3.006.1-8 1480х1480х120мм; шт</t>
  </si>
  <si>
    <t>3,71
______
1,83</t>
  </si>
  <si>
    <t>123,7745
______
61,1455</t>
  </si>
  <si>
    <t>1380,8
______
385,58</t>
  </si>
  <si>
    <t>ФЕР07-06-002-06
1 зона. 4 кв 2015. Индексы НСО к ФЕР в ред 2014 с изм №1,2 (пр 899)
ОЗП=15,9883
ЭМ=7,769
ЗПМ=15,5702
МАТ=4,947</t>
  </si>
  <si>
    <t>5924,39
______
825,47</t>
  </si>
  <si>
    <t>7214,19
______
1163,48</t>
  </si>
  <si>
    <t>Устройство плит перекрытий каналов площадью: до 1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(1047,44 руб.)
СП 68%=85%*0.8 от ФОТ; (641,68 руб.)</t>
  </si>
  <si>
    <t>ФЕР07-06-002-06
Приказ Минстроя РФ от 30.01.14 №31/пр</t>
  </si>
  <si>
    <t>23,43
______
11,39</t>
  </si>
  <si>
    <t>137,816
______
66,999</t>
  </si>
  <si>
    <t>8573,56
______
2394,13</t>
  </si>
  <si>
    <t>ФЕР07-06-002-07
1 зона. 4 кв 2015. Индексы НСО к ФЕР в ред 2014 с изм №1,2 (пр 899)
ОЗП=15,9882
ЭМ=7,769
ЗПМ=15,5703
МАТ=4,9468</t>
  </si>
  <si>
    <t>6491,53
______
904,49</t>
  </si>
  <si>
    <t>8034,82
______
1295,48</t>
  </si>
  <si>
    <t>0,17
(7+3+7)/100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</si>
  <si>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(6565,89 руб.)
СП 68%=85%*0.8 от ФОТ; (4022,35 руб.)</t>
  </si>
  <si>
    <t>ФЕР07-06-002-07
Приказ Минстроя РФ от 30.01.14 №31/пр</t>
  </si>
  <si>
    <t>Раздел 6. Тепловая камера ТК_1206</t>
  </si>
  <si>
    <t>296,2
______
29,89</t>
  </si>
  <si>
    <t>Итого по разделу 5 Тепловая камера ТК_1205</t>
  </si>
  <si>
    <t>27139,46
______
5699,77</t>
  </si>
  <si>
    <t>3,52
______
0,34</t>
  </si>
  <si>
    <t>0,0095
1,9*5/1000</t>
  </si>
  <si>
    <t>Установка закладных деталей весом: до 4 кг;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(304,6 руб.)
СП 52%=65%*0.8 от ФОТ; (177,97 руб.)</t>
  </si>
  <si>
    <t>Постановка болтов: строительных с гайками и шайбами; 100 шт. болтов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(152,81 руб.)
СП 68%=85%*0.8 от ФОТ; (134,95 руб.)</t>
  </si>
  <si>
    <t>На каждые 10 мм изменения глубины сверления добавлять или исключать: к расценке 46-03-013-01; 100 отверстий
_______________
(ОЗП=8; ЭМ=8 к расх.; ЗПМ=8; МАТ=8 к расх.; ТЗ=8; ТЗМ=8;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(-21,23 руб.)
СП 56%=70%*0.8 от ФОТ; (-12,64 руб.)</t>
  </si>
  <si>
    <t>Сверление вертикальных отверстий в бетонных конструкциях полов перфоратором глубиной 200 мм диаметром: 20 мм; 100 отверстий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(73,71 руб.)
СП 56%=70%*0.8 от ФОТ; (43,91 руб.)</t>
  </si>
  <si>
    <t>2,43
______
0,81</t>
  </si>
  <si>
    <t>787,93
______
169,5</t>
  </si>
  <si>
    <t>Установка блоков стен подвалов массой: до 0,5 т-демонтаж; 100 шт. сборных конструкций
_______________
(ОЗП=0,8;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(672,05 руб.)
СП 80%=100%*0.8 от ФОТ; (407,3 руб.)</t>
  </si>
  <si>
    <t>3,04
______
1,01</t>
  </si>
  <si>
    <t>984,91
______
211,88</t>
  </si>
  <si>
    <t>Установка блоков стен подвалов массой: до 0,5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(840,07 руб.)
СП 80%=100%*0.8 от ФОТ; (509,14 руб.)</t>
  </si>
  <si>
    <t>18,35
______
0,72</t>
  </si>
  <si>
    <t>Окраска металлических огрунтованных поверхностей: эмалью ПФ-115; 100 м2 окрашиваемой поверхности
_______________
(окраска за 2 раза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(197,27 руб.)
СП 56%=70%*0.8 от ФОТ; (143,47 руб.)</t>
  </si>
  <si>
    <t>7,28
______
0,2</t>
  </si>
  <si>
    <t>Огрунтовка металлических поверхностей за один раз: грунтовкой ГФ-021; 100 м2 окрашиваемой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(89,79 руб.)
СП 56%=70%*0.8 от ФОТ; (65,3 руб.)</t>
  </si>
  <si>
    <t>ФЕР13-06-004-01
1 зона. 4 кв 2015. Индексы НСО к ФЕР в ред 2014 с изм №1,2 (пр 899)
ОЗП=16,047
ЭМ=5,074</t>
  </si>
  <si>
    <t>1,29
______
0,98</t>
  </si>
  <si>
    <t>Обеспыливание поверхности; 1 м2 обеспыливаемой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(135,31 руб.)
СП 56%=70%*0.8 от ФОТ; (98,41 руб.)</t>
  </si>
  <si>
    <t>ФЕР13-06-004-01
Приказ Минстроя РФ от 30.01.14 №31/пр</t>
  </si>
  <si>
    <t>Очистка поверхности щетками; 1 м2 очищаемой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(1217,11 руб.)
СП 56%=70%*0.8 от ФОТ; (885,17 руб.)</t>
  </si>
  <si>
    <t>10,442
______
0,0115</t>
  </si>
  <si>
    <t>3,44
______
0,2</t>
  </si>
  <si>
    <t>ФЕР13-07-001-02
1 зона. 4 кв 2015. Индексы НСО к ФЕР в ред 2014 с изм №1,2 (пр 899)
ОЗП=15,9872
ЭМ=10,0413
ЗПМ=15,7
МАТ=7,6383</t>
  </si>
  <si>
    <t>3,06
______
0,12</t>
  </si>
  <si>
    <t>316,76
______
91,26</t>
  </si>
  <si>
    <t>Обезжиривание поверхностей аппаратов и трубопроводов диаметром до 500 мм: уайт-спиритом; 100 м2 обезжириваемой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(125,98 руб.)
СП 56%=70%*0.8 от ФОТ; (91,62 руб.)</t>
  </si>
  <si>
    <t>ФЕР13-07-001-02
Приказ Минстроя РФ от 30.01.14 №31/пр</t>
  </si>
  <si>
    <t>-0,3672
-Ф16.р1</t>
  </si>
  <si>
    <t>0,41
______
0,17</t>
  </si>
  <si>
    <t>60,69
______
36,55</t>
  </si>
  <si>
    <t>Устройство стяжек: на каждые 5 мм изменения толщины стяжки добавлять или исключать к расценке 11-01-011-01; 100 м2 стяжки
_______________
(добавлять 10мм толщины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(93,6 руб.)
СП 60%=75%*0.8 от ФОТ; (53,48 руб.)</t>
  </si>
  <si>
    <t>-0,7344
-Ф12.р1</t>
  </si>
  <si>
    <t>16,36
______
0,53</t>
  </si>
  <si>
    <t>175,19
______
110,52</t>
  </si>
  <si>
    <t>Устройство стяжек: цементных толщиной 20 мм (защитная);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(2297,44 руб.)
СП 60%=75%*0.8 от ФОТ; (1312,82 руб.)</t>
  </si>
  <si>
    <t>-79,2
-Ф11.р1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</si>
  <si>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(1180 руб.)
СП 64%=80%*0.8 от ФОТ; (726,16 руб.)</t>
  </si>
  <si>
    <t>-0,7344
-Ф8.р1</t>
  </si>
  <si>
    <t>Устройство стяжек: цементных толщиной 20 мм (выравнивающая стяжка h=20мм);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(2297,44 руб.)
СП 60%=75%*0.8 от ФОТ; (1312,82 руб.)</t>
  </si>
  <si>
    <t>Гидроизоляция  перекрытия камеры  ТК-1502</t>
  </si>
  <si>
    <t>Гидроизоляция боковая обмазочная битумная в 2 слоя по выровненной поверхности бутовой кладки, кирпичу, бетону;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(578,32 руб.)
СП 64%=80%*0.8 от ФОТ; (355,89 руб.)</t>
  </si>
  <si>
    <t>Гидроизоляция стен камеры ТК_1205</t>
  </si>
  <si>
    <t>-0,0945
-Ф21.р1</t>
  </si>
  <si>
    <t>3,77
______
0,04</t>
  </si>
  <si>
    <t>69,53
______
7,21</t>
  </si>
  <si>
    <t>0,3
30/100</t>
  </si>
  <si>
    <t>Устройство боковой обмазочной изоляции стен, фундаментов из сухих смесей типа  Кальматроном;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(505,14 руб.)
СП 64%=80%*0.8 от ФОТ; (310,85 руб.)</t>
  </si>
  <si>
    <t>45
0,9*50</t>
  </si>
  <si>
    <t>-0,357
-Ф17.р1</t>
  </si>
  <si>
    <t>-0,0025
-Ф17.р2</t>
  </si>
  <si>
    <t>-0,255
-Ф17.р3</t>
  </si>
  <si>
    <t>Выравнивание разрушенных мест раствором с добавлением Кальматрон;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67%=79%*0.85 от ФОТ; (2956,54 руб.)
СП 40%=50%*0.8 от ФОТ; (1765,1 руб.)</t>
  </si>
  <si>
    <t>Промывка поверхности; 100 м2 промытой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(296,98 руб.)
СП 40%=50%*0.8 от ФОТ; (174,69 руб.)</t>
  </si>
  <si>
    <t>Очистка поверхности щетками; 1 м2 очищаемой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(5433,51 руб.)
СП 56%=70%*0.8 от ФОТ; (3951,64 руб.)</t>
  </si>
  <si>
    <t>28,02
______
10,88</t>
  </si>
  <si>
    <t>9278,02
______
1703,97</t>
  </si>
  <si>
    <t>Обработка поверхности пескоструйным аппаратом; 100 м2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(5352,18 руб.)
СП 52%=65%*0.8 от ФОТ; (3127,11 руб.)</t>
  </si>
  <si>
    <t>Отбивка штукатурки с поверхностей: стен и потолков кирпичных;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(1538,07 руб.)
СП 56%=70%*0.8 от ФОТ; (916,29 руб.)</t>
  </si>
  <si>
    <t>-0,102
-Ф7.р1</t>
  </si>
  <si>
    <t>0,21
______
0,02</t>
  </si>
  <si>
    <t>14,59
______
4,35</t>
  </si>
  <si>
    <t>0,001
0,1/100</t>
  </si>
  <si>
    <t>Устройство бетонной подготовки-заделка бетоном В15 по узлу №1;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(26,84 руб.)
СП 52%=65%*0.8 от ФОТ; (15,68 руб.)</t>
  </si>
  <si>
    <t>Анкер распорный  HSL-3 М16х25; шт</t>
  </si>
  <si>
    <t>Прайс-лист "HILTI" на II квартал 2016г</t>
  </si>
  <si>
    <t>ФЕР46-03-014-14
1 зона. 4 кв 2015. Индексы НСО к ФЕР в ред 2014 с изм №1,2 (пр 899)
ОЗП=16,0043
ЭМ=5,7199</t>
  </si>
  <si>
    <t>102,01
______
26,45</t>
  </si>
  <si>
    <t>На каждые 10 мм изменения глубины сверления добавлять или исключать: к расценке 46-03-014-01; 100 отверстий
_______________
(ОЗП=10; ЭМ=10 к расх.; ЗПМ=10; МАТ=10 к расх.; ТЗ=10; ТЗМ=10;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(-47,75 руб.)
СП 56%=70%*0.8 от ФОТ; (-28,45 руб.)</t>
  </si>
  <si>
    <t>ФЕР46-03-014-14
Приказ Минстроя РФ от 30.01.14 №31/пр</t>
  </si>
  <si>
    <t>ФЕР46-03-014-01
1 зона. 4 кв 2015. Индексы НСО к ФЕР в ред 2014 с изм №1,2 (пр 899)
ОЗП=15,9833
ЭМ=5,7239</t>
  </si>
  <si>
    <t>224,14
______
67,1</t>
  </si>
  <si>
    <t>Сверление вертикальных отверстий в железобетонных конструкциях полов перфоратором глубиной 200 мм диаметром: 20 мм; 100 отверстий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(120,98 руб.)
СП 56%=70%*0.8 от ФОТ; (72,07 руб.)</t>
  </si>
  <si>
    <t>ФЕР46-03-014-01
Приказ Минстроя РФ от 30.01.14 №31/пр</t>
  </si>
  <si>
    <t>ФССЦ-201-0813
Опоры стальные
МАТ=4,9828</t>
  </si>
  <si>
    <t>Опоры стальные; т</t>
  </si>
  <si>
    <t>ФССЦ-201-0813
Приказ Минстроя России от 12.11.14 №703/пр</t>
  </si>
  <si>
    <t>26,27
______
0,04</t>
  </si>
  <si>
    <t>92,253
______
0,1265</t>
  </si>
  <si>
    <t>573,92
______
7,57</t>
  </si>
  <si>
    <t>ФЕР09-03-039-01
1 зона. 4 кв 2015. Индексы НСО к ФЕР в ред 2014 с изм №1,2 (пр 899)
ОЗП=15,9877
ЭМ=5,8526
ЗПМ=15,5167
МАТ=4,5345</t>
  </si>
  <si>
    <t>344,32
______
1,71</t>
  </si>
  <si>
    <t>1419,24
______
836,74</t>
  </si>
  <si>
    <t>0,2848
284,8/1000</t>
  </si>
  <si>
    <t>Монтаж опорных конструкций: для крепления трубопроводов внутри зданий и сооружений массой до 0,1 т;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(2939,48 руб.)
СП 68%=85%*0.8 от ФОТ; (2595,9 руб.)</t>
  </si>
  <si>
    <t>ФЕР09-03-039-01
Приказ Минстроя РФ от 30.01.14 №31/пр</t>
  </si>
  <si>
    <t>Неподвижная опора Н1(1шт)</t>
  </si>
  <si>
    <t>10,92
______
1,9</t>
  </si>
  <si>
    <t>1737,24
______
400,86</t>
  </si>
  <si>
    <t>0,2934
(4*71,8+6,2)/1000</t>
  </si>
  <si>
    <t>Монтаж лестниц прямолинейных и криволинейных, пожарных с ограждением;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(1572,59 руб.)
СП 68%=85%*0.8 от ФОТ; (1388,78 руб.)</t>
  </si>
  <si>
    <t>СГ-40(4шт)</t>
  </si>
  <si>
    <t>0,01152
24*0,48/1000</t>
  </si>
  <si>
    <t>-0,0115
-Ф5.р1</t>
  </si>
  <si>
    <t>0,01152
(24*0,48)/1000</t>
  </si>
  <si>
    <t>0,0602
4*15,05/1000</t>
  </si>
  <si>
    <t>3,52
______
0,01</t>
  </si>
  <si>
    <t>54,77
______
1,75</t>
  </si>
  <si>
    <t>Монтаж: щита СЩ1;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(370,51 руб.)
СП 68%=85%*0.8 от ФОТ; (327,2 руб.)</t>
  </si>
  <si>
    <t>-3,049
-Ф33.р1</t>
  </si>
  <si>
    <t>0,088
8,8 / 100</t>
  </si>
  <si>
    <t>Устройство герметизации люка; 100 м шва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(106,04 руб.)
СП 68%=85%*0.8 от ФОТ; (64,96 руб.)</t>
  </si>
  <si>
    <t>Люк комбинированный тяжелый шарнирный с запорным устройством ГОСТ 3634-89 Н=250кн Техническое задание; шт</t>
  </si>
  <si>
    <t>-4
-Ф20.р1</t>
  </si>
  <si>
    <t>Люки чугунные: тяжелые; шт.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</t>
  </si>
  <si>
    <t>Установка люка; 1 шт.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(923,79 руб.)
СП 71%=89%*0.8 от ФОТ; (590,89 руб.)</t>
  </si>
  <si>
    <t>2,47
______
0,14</t>
  </si>
  <si>
    <t>115,32
______
29,78</t>
  </si>
  <si>
    <t>0,006
0,6/100</t>
  </si>
  <si>
    <t>Устройство стен подвалов и подпорных стен: бетонных-заделки в стенах;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(333,71 руб.)
СП 52%=65%*0.8 от ФОТ; (194,98 руб.)</t>
  </si>
  <si>
    <t>Кольцо опорное КС 7.3 ГОСТ 8020-90 СЕРИЯ 3.900.1-14; шт</t>
  </si>
  <si>
    <t>-0,005
-Ф6.р1</t>
  </si>
  <si>
    <t>1,76
______
0,54</t>
  </si>
  <si>
    <t>632,1
______
113,55</t>
  </si>
  <si>
    <t>0,0028
(0,05*4+0,02*4)/100</t>
  </si>
  <si>
    <t>Установка опор из плит и колец диаметром : до 1000 мм; 100 м3 сборных железобетонных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(406,67 руб.)
СП 68%=85%*0.8 от ФОТ; (249,13 руб.)</t>
  </si>
  <si>
    <t>Балка БИ-5 по чертежу 1.1.56-16-6-КЖ.И-БИ-5 6000х600х500мм; шт</t>
  </si>
  <si>
    <t>Плита покрытия ПТ75.150.14-9 ГОСТ 13015-2012 СЕРИЯ 3.006.1-8 740х1480х140мм; шт</t>
  </si>
  <si>
    <t>Плита покрытия ПТ75.120.12-9 ГОСТ 13013-2012 СЕРИЯ 3.006.1-8 740х1180х120мм; шт</t>
  </si>
  <si>
    <t>Плита покрытия ПТО150.150.12-6 ГОСТ 13015-2012 СЕРИЯ 3.008.1-8  1480х1480х120мм; шт</t>
  </si>
  <si>
    <t>19,29
______
9,38</t>
  </si>
  <si>
    <t>7060,58
______
1971,64</t>
  </si>
  <si>
    <t>0,14
(4+3+7)/100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</si>
  <si>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(5407,21 руб.)
СП 68%=85%*0.8 от ФОТ; (3312,52 руб.)</t>
  </si>
  <si>
    <t>Раздел 5. Тепловая камера ТК_1205</t>
  </si>
  <si>
    <t>1095,94
______
128,85</t>
  </si>
  <si>
    <t>Итого по разделу 4 Непроходной канал</t>
  </si>
  <si>
    <t>112643,05
______
26610,80</t>
  </si>
  <si>
    <t>6,6
______
0,34</t>
  </si>
  <si>
    <t>8,142
______
0,414</t>
  </si>
  <si>
    <t>230,4
______
70,49</t>
  </si>
  <si>
    <t>ФЕР08-02-001-09
1 зона. 4 кв 2015. Индексы НСО к ФЕР в ред 2014 с изм №1,2 (пр 899)
ОЗП=15,9869
ЭМ=7,953
ЗПМ=15,5699
МАТ=4,6642</t>
  </si>
  <si>
    <t>35,77
______
5,59</t>
  </si>
  <si>
    <t>926,74
______
67,65</t>
  </si>
  <si>
    <t>ФЕР08-02-001-09
Приказ Минстроя РФ от 30.01.14 №31/пр</t>
  </si>
  <si>
    <t>-110
-Ф30.р1</t>
  </si>
  <si>
    <t>0,5
50/100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</si>
  <si>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(1638,89 руб.)
СП 64%=80%*0.8 от ФОТ; (1008,55 руб.)</t>
  </si>
  <si>
    <t>37,65
______
0,09</t>
  </si>
  <si>
    <t>75,302
______
0,184</t>
  </si>
  <si>
    <t>976,84
______
19,34</t>
  </si>
  <si>
    <t>ФЕР06-01-018-01
1 зона. 4 кв 2015. Индексы НСО к ФЕР в ред 2014 с изм №1,2 (пр 899)
ОЗП=15,9848
ЭМ=5,1058
ЗПМ=15,5694
МАТ=7,1174</t>
  </si>
  <si>
    <t>382,64
______
2,48</t>
  </si>
  <si>
    <t>2559,13
______
650,61</t>
  </si>
  <si>
    <t>Устройство деформационного осадочного шва фундаментов под оборудование с заполнением битумом при толщине шва 25 мм, глубине 20 см; 100 м шва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(4645,18 руб.)
СП 52%=65%*0.8 от ФОТ; (2714,04 руб.)</t>
  </si>
  <si>
    <t>ФЕР06-01-018-01
Приказ Минстроя РФ от 30.01.14 №31/пр</t>
  </si>
  <si>
    <t>Деформационные швы</t>
  </si>
  <si>
    <t>Гидроизоляция боковая обмазочная битумная в 2 слоя по выровненной поверхности бутовой кладки, кирпичу, бетону-УПм1,УПм1а,УПм2,УПм2а;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(1734,97 руб.)
СП 64%=80%*0.8 от ФОТ; (1067,67 руб.)</t>
  </si>
  <si>
    <t>-3,172
-Ф3.р1</t>
  </si>
  <si>
    <t>3,58
______
1,5</t>
  </si>
  <si>
    <t>524,31
______
315,73</t>
  </si>
  <si>
    <t>Устройство стяжек: на каждые 5 мм изменения толщины стяжки добавлять или исключать к расценке 11-01-011-01; 100 м2 стяжки
_______________
(ОЗП=2; ЭМ=2 к расх.; ЗПМ=2; МАТ=2 к расх.; ТЗ=2; ТЗМ=2;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(808,51 руб.)
СП 60%=75%*0.8 от ФОТ; (462,01 руб.)</t>
  </si>
  <si>
    <t>-6,344
-Ф2.р1</t>
  </si>
  <si>
    <t>141,31
______
4,54</t>
  </si>
  <si>
    <t>1513,45
______
954,74</t>
  </si>
  <si>
    <t>Устройство стяжек: цементных толщиной 20 мм;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(19847,32 руб.)
СП 60%=75%*0.8 от ФОТ; (11341,33 руб.)</t>
  </si>
  <si>
    <t>Гидроизоляция стен, фундаментов: горизонтальная оклеечная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(10193,92 руб.)
СП 64%=80%*0.8 от ФОТ; (6273,18 руб.)</t>
  </si>
  <si>
    <t>6,344
Ф1.р1</t>
  </si>
  <si>
    <t>-6,344
-Ф1.р1</t>
  </si>
  <si>
    <t>3,11
311/100</t>
  </si>
  <si>
    <t>Гидроизоляция элементов теплотрассы</t>
  </si>
  <si>
    <t>Балка Б1 ГОСТ 13015-2012 СЕРИЯ 3.006.1-8 выпуск 1-2 1480х380х120мм; шт</t>
  </si>
  <si>
    <t>0,0148
Ф14.р1</t>
  </si>
  <si>
    <t>-0,0148
-Ф14.р1</t>
  </si>
  <si>
    <t>6,51
______
1,57</t>
  </si>
  <si>
    <t>162,8515
______
39,238</t>
  </si>
  <si>
    <t>1078,33
______
329,91</t>
  </si>
  <si>
    <t>ФЕР07-05-007-03
1 зона. 4 кв 2015. Индексы НСО к ФЕР в ред 2014 с изм №1,2 (пр 899)
ОЗП=15,988
ЭМ=7,9519
ЗПМ=15,5703
МАТ=5,4817</t>
  </si>
  <si>
    <t>3390,17
______
529,71</t>
  </si>
  <si>
    <t>5077,47
______
1494,98</t>
  </si>
  <si>
    <t>0,04
0,02*2</t>
  </si>
  <si>
    <t>Укладка балок перекрытий массой: до 1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(1697,49 руб.)
СП 80%=100%*0.8 от ФОТ; (1028,78 руб.)</t>
  </si>
  <si>
    <t>ФЕР07-05-007-03
Приказ Минстроя РФ от 30.01.14 №31/пр</t>
  </si>
  <si>
    <t>Плита ПТ75.150.12-12 ГОСТ 13015-2012 СЕРИЯ 3.006.1-8 740х1480х120мм; шт</t>
  </si>
  <si>
    <t>30,32
______
14,74</t>
  </si>
  <si>
    <t>11095,2
______
3098,29</t>
  </si>
  <si>
    <t>0,22
0,11*2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</si>
  <si>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(8497,05 руб.)
СП 68%=85%*0.8 от ФОТ; (5205,4 руб.)</t>
  </si>
  <si>
    <t>ФССЦ-204-0049
Надбавки к ценам заготовок за сборку и сварку каркасов и сеток пространственных, диаметром 12 мм
МАТ=4,7308</t>
  </si>
  <si>
    <t>Надбавки к ценам заготовок за сборку и сварку каркасов и сеток: пространственных, диаметром 12 мм; т</t>
  </si>
  <si>
    <t>ФССЦ-204-0049
Приказ Минстроя России от 12.11.14 №703/пр</t>
  </si>
  <si>
    <t>ФССЦ-204-0022
Горячекатаная арматурная сталь периодического профиля класса А-III, диаметром 12 мм
МАТ=3,2583</t>
  </si>
  <si>
    <t>1,235
(390*0,89+160*1,69)*2/1000</t>
  </si>
  <si>
    <t>Горячекатаная арматурная сталь периодического профиля класса: А-III, диаметром 12 мм; т</t>
  </si>
  <si>
    <t>ФССЦ-204-0022
Приказ Минстроя России от 12.11.14 №703/пр</t>
  </si>
  <si>
    <t>Бетон тяжелый, крупность заполнителя: 20 мм, класс В15 (М200),W4; м3
_______________
((МАТ=(МАТ+594,36*0,02)-МАТ))</t>
  </si>
  <si>
    <t>93,29
______
7,76</t>
  </si>
  <si>
    <t>621,92
______
51,7615</t>
  </si>
  <si>
    <t>7262,21
______
1632,04</t>
  </si>
  <si>
    <t>ФЕР06-01-046-08
1 зона. 4 кв 2015. Индексы НСО к ФЕР в ред 2014 с изм №1,2 (пр 899)
ОЗП=15,9847
ЭМ=8,5109
ЗПМ=15,5702
МАТ=4,7676</t>
  </si>
  <si>
    <t>5688,56
______
698,79</t>
  </si>
  <si>
    <t>146032,42
______
5304,97</t>
  </si>
  <si>
    <t>0,15
7,5*2/100</t>
  </si>
  <si>
    <t>Устройство стен и днищ тоннелей и проходных каналов при отношении высоты к ширине: до 1 и толщине стен до 500 мм; 100 м3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(12773,1 руб.)
СП 52%=65%*0.8 от ФОТ; (7462,94 руб.)</t>
  </si>
  <si>
    <t>ФЕР06-01-046-08
Приказ Минстроя России от 12.11.14 №703/пр</t>
  </si>
  <si>
    <t>ФССЦ-401-0063
Бетон тяжелый, крупность заполнителя 20 мм, класс В7,5 (М100)
МАТ=5,758</t>
  </si>
  <si>
    <t>Бетон тяжелый, крупность заполнителя: 20 мм, класс В7,5 (М100); м3</t>
  </si>
  <si>
    <t>ФССЦ-401-0063
Приказ Минстроя России от 12.11.14 №703/пр</t>
  </si>
  <si>
    <t>6,21
______
0,62</t>
  </si>
  <si>
    <t>437,77
______
130,53</t>
  </si>
  <si>
    <t>0,03
1,5*2/100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</si>
  <si>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(805,37 руб.)
СП 52%=65%*0.8 от ФОТ; (470,55 руб.)</t>
  </si>
  <si>
    <t>УПм2(1шт),УПм2а(1шт)</t>
  </si>
  <si>
    <t>0,0148
Ф15.р1</t>
  </si>
  <si>
    <t>-0,0148
-Ф15.р1</t>
  </si>
  <si>
    <t>22
11*2</t>
  </si>
  <si>
    <t>1,0268
0,5134*2</t>
  </si>
  <si>
    <t>1,0268
(330*0,89+130*1,69)*2/1000</t>
  </si>
  <si>
    <t>-1,256
-0,628*2</t>
  </si>
  <si>
    <t>67,17
______
5,59</t>
  </si>
  <si>
    <t>5228,79
______
1175,07</t>
  </si>
  <si>
    <t>0,108
5,4*2/100</t>
  </si>
  <si>
    <t>Устройство стен и днищ тоннелей и проходных каналов при отношении высоты к ширине: до 1 и толщине стен до 500 мм; 100 м3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(9196,64 руб.)
СП 52%=65%*0.8 от ФОТ; (5373,32 руб.)</t>
  </si>
  <si>
    <t>2,856
1,428*2</t>
  </si>
  <si>
    <t>-2,856
-1,428*2</t>
  </si>
  <si>
    <t>5,8
______
0,58</t>
  </si>
  <si>
    <t>408,59
______
121,83</t>
  </si>
  <si>
    <t>0,028
1,4*2/100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</si>
  <si>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(751,69 руб.)
СП 52%=65%*0.8 от ФОТ; (439,19 руб.)</t>
  </si>
  <si>
    <t>Угол поворота УПм1 (1шт),УПм1а (1шт)</t>
  </si>
  <si>
    <t>Опорная подушка ОП6 ГОСТ 13015-2012 СЕРИЯ 3.006-1-8.3-1-27 750х650х140мм; шт</t>
  </si>
  <si>
    <t>Лоток ЛК75.150.60-8 ГОСТ 13015-2012 СЕРИЯ 3.006.1-8 740х1480х580мм; шт</t>
  </si>
  <si>
    <t>Лоток ЛК75.150.90-8 ГОСТ 13015-2012 СЕРИЯ 3.006.1-8 740х1480х880мм; шт</t>
  </si>
  <si>
    <t>Лоток ЛК300.150.60-8 ГОСТ 13015-2012 серия 3.006.1-8 2990х1480х580мм; шт</t>
  </si>
  <si>
    <t>Лоток ЛК300.150.90-8а ГОСТ 13015-2012 СЕРИЯ 3.006.1-8 2990х1480х880мм; шт</t>
  </si>
  <si>
    <t>0,6572
212*3,1/1000</t>
  </si>
  <si>
    <t>Конструктивные элементы вспомогательного назначения: с преобладанием профильного проката без отверстий и сборосварочных операций (МС2); т</t>
  </si>
  <si>
    <t>6,68952
0,8802*7,6</t>
  </si>
  <si>
    <t>-0,3521
-Ф19.р1</t>
  </si>
  <si>
    <t>356,17
______
62</t>
  </si>
  <si>
    <t>404,6505
______
70,4375</t>
  </si>
  <si>
    <t>59868,95
______
12953,01</t>
  </si>
  <si>
    <t>ФЕР07-06-001-03
1 зона. 4 кв 2015. Индексы НСО к ФЕР в ред 2014 с изм №1,2 (пр 899)
ОЗП=15,9855
ЭМ=7,231
ЗПМ=15,5679
МАТ=8,0307</t>
  </si>
  <si>
    <t>9406,37
______
945,28</t>
  </si>
  <si>
    <t>23766,4
______
3629,71</t>
  </si>
  <si>
    <t>0,8802
(1*46+0,74*46+0,25*14+0,18*14+0,07*28)/100</t>
  </si>
  <si>
    <t>Устройство непроходных каналов: двухъячейковых, собираемых из верхних и нижних лотковых элементов; 100 м3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(71067,34 руб.)
СП 68%=85%*0.8 от ФОТ; (43536,75 руб.)</t>
  </si>
  <si>
    <t>ФЕР07-06-001-03
Приказ Минстроя РФ от 30.01.14 №31/пр</t>
  </si>
  <si>
    <t>68,77
______
8,67</t>
  </si>
  <si>
    <t>5472,48
______
1426,88</t>
  </si>
  <si>
    <t>Устройство основания под фундаменты: песчаного; 1 м3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(10819,52 руб.)
СП 64%=80%*0.8 от ФОТ; (6658,16 руб.)</t>
  </si>
  <si>
    <t>Раздел 4. Непроходной канал</t>
  </si>
  <si>
    <t>62,98
______
18,26</t>
  </si>
  <si>
    <t>Итого по разделу 3 Демонтаж тепловой камеры ТК_1206</t>
  </si>
  <si>
    <t>19669,76
______
3456,96</t>
  </si>
  <si>
    <t>10,42
______
1,82</t>
  </si>
  <si>
    <t>26,0578
______
4,5402</t>
  </si>
  <si>
    <t>1657,9
______
382,56</t>
  </si>
  <si>
    <t>556,97
______
61,38</t>
  </si>
  <si>
    <t>801,92
______
244,95</t>
  </si>
  <si>
    <t>Демонтаж лестниц прямолинейных и криволинейных, пожарных с ограждением; 1 т конструкций
_______________
(МДС36 п.3.3.1. Демонтаж (разборка) металлических конструкций ОЗП=0,7; ЭМ=0,7 к расх.; ЗПМ=0,7; МАТ=0 к расх.; ТЗ=0,7; ТЗМ=0,7;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(1500,78 руб.)
СП 68%=85%*0.8 от ФОТ; (1325,36 руб.)</t>
  </si>
  <si>
    <t>Демонтаж/к</t>
  </si>
  <si>
    <t>12,02
______
7,81</t>
  </si>
  <si>
    <t>Установка люка-демонтаж; 1 шт.
_______________
(ОЗП=0,6;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(969,93 руб.)
СП 71%=89%*0.8 от ФОТ; (620,41 руб.)</t>
  </si>
  <si>
    <t>Демонтаж люков</t>
  </si>
  <si>
    <t>ФССЦпг-03-21-01-015
с 01.12.2015 г
ЭМ=9,15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</si>
  <si>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0%=0%*0.85 от ФОТ руб.)
СП 0%=0%*0.8 от ФОТ</t>
  </si>
  <si>
    <t>ФССЦпг-03-21-01-015
Приказ Минстроя РФ от 30.01.14 №31/пр</t>
  </si>
  <si>
    <t>ФССЦпг-01-01-01-043
с 01.12.2015 г
ЭМ=9,43</t>
  </si>
  <si>
    <t>3,35
1*2,5+0,5*1,7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</si>
  <si>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</si>
  <si>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ФССЦпг-01-01-01-043
Приказ Минстроя России от 12.11.14 №703/пр</t>
  </si>
  <si>
    <t>ФССЦпг-01-01-02-003
с 01.12.2015 г
ЭМ=10,83</t>
  </si>
  <si>
    <t>Разгрузочные работы при автомобильных перевозках: изделий из сборного железобетона, бетона, керамзитобетона массой до 3 т; 1 т груза
_______________
НР 0%=0%*0.85 от ФОТ руб.)
СП 0%=0%*0.8 от ФОТ</t>
  </si>
  <si>
    <t>ФССЦпг-01-01-02-003
Приказ Минстроя России от 12.11.14 №703/пр</t>
  </si>
  <si>
    <t>ФССЦпг-03-01-01-015
с 01.12.2015 г
ЭМ=8,95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</si>
  <si>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 км I класс груза; 1 т груза
_______________
НР 0%=0%*0.85 от ФОТ руб.)
СП 0%=0%*0.8 от ФОТ</t>
  </si>
  <si>
    <t>ФССЦпг-03-01-01-015
Приказ Минстроя РФ от 30.01.14 №31/пр</t>
  </si>
  <si>
    <t>ФССЦпг-01-01-01-003
с 01.12.2015 г
ЭМ=10,83</t>
  </si>
  <si>
    <t>16,5
(0,7*2+2,6+0,6+2)*2,5</t>
  </si>
  <si>
    <t>Погрузочные работы при автомобильных перевозках: изделий из сборного железобетона, бетона, керамзитобетона массой до 3 т; 1 т груза
_______________
НР 0%=0%*0.85 от ФОТ руб.)
СП 0%=0%*0.8 от ФОТ</t>
  </si>
  <si>
    <t>ФССЦпг-01-01-01-003
Приказ Минстроя России от 12.11.14 №703/пр</t>
  </si>
  <si>
    <t>4,74
______
0,66</t>
  </si>
  <si>
    <t>9,476
______
1,3225</t>
  </si>
  <si>
    <t>404,13
______
103,57</t>
  </si>
  <si>
    <t>ФЕР46-04-001-04
1 зона. 4 кв 2015. Индексы НСО к ФЕР в ред 2014 с изм №1,2 (пр 899)
ОЗП=15,9845
ЭМ=6,5672
ЗПМ=15,5678</t>
  </si>
  <si>
    <t>123,07
______
13,31</t>
  </si>
  <si>
    <t>207,03
______
83,96</t>
  </si>
  <si>
    <t>Разборка: кирпичных стен;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(728,13 руб.)
СП 56%=70%*0.8 от ФОТ; (433,78 руб.)</t>
  </si>
  <si>
    <t>ФЕР46-04-001-04
Приказ Минстроя РФ от 30.01.14 №31/пр</t>
  </si>
  <si>
    <t>17,77
______
6,47</t>
  </si>
  <si>
    <t>17,7675
______
6,4745</t>
  </si>
  <si>
    <t>3974,33
______
1014,1</t>
  </si>
  <si>
    <t>ФЕР46-04-001-03
1 зона. 4 кв 2015. Индексы НСО к ФЕР в ред 2014 с изм №1,2 (пр 899)
ОЗП=15,988
ЭМ=6,5595
ЗПМ=15,569
МАТ=6,0325</t>
  </si>
  <si>
    <t>605,89
______
65,14</t>
  </si>
  <si>
    <t>789,49
______
161,15</t>
  </si>
  <si>
    <t>Разборка: железобетонных фундаментов-стен камеры;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(3375,13 руб.)
СП 56%=70%*0.8 от ФОТ; (2010,71 руб.)</t>
  </si>
  <si>
    <t>ФЕР46-04-001-03
Приказ Минстроя РФ от 30.01.14 №31/пр</t>
  </si>
  <si>
    <t>8,28
______
1,81</t>
  </si>
  <si>
    <t>206,9172
______
45,126</t>
  </si>
  <si>
    <t>1240,14
______
379,42</t>
  </si>
  <si>
    <t>3898,89
______
609,21</t>
  </si>
  <si>
    <t>5798,38
______
1899,5</t>
  </si>
  <si>
    <t>Укладка балок перекрытий массой: до 3 т-демонтаж; 100 шт. сборных конструкций
_______________
(ОЗП=0,8;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(2104,33 руб.)
СП 80%=100%*0.8 от ФОТ; (1275,35 руб.)</t>
  </si>
  <si>
    <t>15,44
______
7,5</t>
  </si>
  <si>
    <t>110,2528
______
53,5992</t>
  </si>
  <si>
    <t>5648,46
______
1577,31</t>
  </si>
  <si>
    <t>5193,23
______
723,59</t>
  </si>
  <si>
    <t>6229,61
______
1036,38</t>
  </si>
  <si>
    <t>Устройство плит перекрытий каналов площадью: до 5 м2-демонтаж; 100 шт. сборных конструкций
_______________
(демонтаж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(4325,77 руб.)
СП 68%=85%*0.8 от ФОТ; (2650,02 руб.)</t>
  </si>
  <si>
    <t>Раздел 3. Демонтаж тепловой камеры ТК_1206</t>
  </si>
  <si>
    <t>49,15
______
14,33</t>
  </si>
  <si>
    <t>Итого по разделу 2 Демонтаж тепловой камеры ТК_1205</t>
  </si>
  <si>
    <t>15227,23
______
2643,90</t>
  </si>
  <si>
    <t>7,82
______
1,36</t>
  </si>
  <si>
    <t>1243,43
______
286,92</t>
  </si>
  <si>
    <t>Демонтаж лестниц прямолинейных и криволинейных, пожарных с ограждением; 1 т конструкций
_______________
(МДС36 п.3.3.1. Демонтаж (разборка) металлических конструкций ОЗП=0,7; ЭМ=0,7 к расх.; ЗПМ=0,7; МАТ=0 к расх.; ТЗ=0,7; ТЗМ=0,7;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(1125,58 руб.)
СП 68%=85%*0.8 от ФОТ; (994,02 руб.)</t>
  </si>
  <si>
    <t>Установка люка-демонтаж; 1 шт.
_______________
(ОЗП=0,6;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(554,25 руб.)
СП 71%=89%*0.8 от ФОТ; (354,52 руб.)</t>
  </si>
  <si>
    <t>3,01
1*2,5+0,3*1,7</t>
  </si>
  <si>
    <t>13
(2,6+0,6+2)*2,5</t>
  </si>
  <si>
    <t>2,84
______
0,4</t>
  </si>
  <si>
    <t>242,48
______
62,14</t>
  </si>
  <si>
    <t>Разборка: кирпичных стен;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(436,87 руб.)
СП 56%=70%*0.8 от ФОТ; (260,27 руб.)</t>
  </si>
  <si>
    <t>Укладка балок перекрытий массой: до 3 т-демонтаж; 100 шт. сборных конструкций
_______________
(демонтаж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(2104,33 руб.)
СП 80%=100%*0.8 от ФОТ; (1275,35 руб.)</t>
  </si>
  <si>
    <t>8,82
______
4,29</t>
  </si>
  <si>
    <t>3227,69
______
901,32</t>
  </si>
  <si>
    <t>Устройство плит перекрытий каналов площадью: до 5 м2-демонтаж; 100 шт. сборных конструкций
_______________
(демонтаж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(2471,87 руб.)
СП 68%=85%*0.8 от ФОТ; (1514,3 руб.)</t>
  </si>
  <si>
    <t>Раздел 2. Демонтаж тепловой камеры ТК_1205</t>
  </si>
  <si>
    <t>79,64
______
13,86</t>
  </si>
  <si>
    <t>Итого по разделу 1 Демонтаж лотков (канал)</t>
  </si>
  <si>
    <t>35375,18
______
2896,10</t>
  </si>
  <si>
    <t>61,5
24,6*2,5</t>
  </si>
  <si>
    <t>323,7204
______
56,35</t>
  </si>
  <si>
    <t>13385,84
______
2896,1</t>
  </si>
  <si>
    <t>7525,09
______
756,22</t>
  </si>
  <si>
    <t>10428,86
______
2903,77</t>
  </si>
  <si>
    <t>0,246
24,6/100</t>
  </si>
  <si>
    <t>Демонтаж непроходных каналов: двухъячейковых, собираемых из верхних и нижних лотковых элементов; 100 м3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(15889,62 руб.)
СП 68%=85%*0.8 от ФОТ; (9734,18 руб.)</t>
  </si>
  <si>
    <t>Раздел 1. Демонтаж лотков (канал)</t>
  </si>
  <si>
    <t>Составлен в ценахна 4 квартал 2015г.</t>
  </si>
  <si>
    <t>1.1.56-16-6-КЖ</t>
  </si>
  <si>
    <t>ЛОКАЛЬНЫЙ СМЕТНЫЙ РАСЧЕТ  № 1.1.56-16-6-КЖ.ЛС 2</t>
  </si>
  <si>
    <t>1875,71
______
322,47</t>
  </si>
  <si>
    <t>977,7
______
100,66</t>
  </si>
  <si>
    <t xml:space="preserve">  Озеленение. Защитные лесонасаждения</t>
  </si>
  <si>
    <t xml:space="preserve">  Земляные работы, выполняемые ручным способом</t>
  </si>
  <si>
    <t>77,55
______
13,82</t>
  </si>
  <si>
    <t>72,64
______
169,35</t>
  </si>
  <si>
    <t xml:space="preserve">  Земляные работы, выполняемые механизированным способом</t>
  </si>
  <si>
    <t>322,71
______
38,46</t>
  </si>
  <si>
    <t xml:space="preserve">  Автомобильные дороги</t>
  </si>
  <si>
    <t>0,34
______
0,18</t>
  </si>
  <si>
    <t xml:space="preserve">  Земляные работы, выполняемые по другим видам работ (подготовительным, сопутствующим, укрепительным)</t>
  </si>
  <si>
    <t>Итого по разделу 4 Благоустройство территории</t>
  </si>
  <si>
    <t>Береза бородавчатая (повислая, плакучая), высота 1,5-2,0 м; шт.</t>
  </si>
  <si>
    <t>ФССЦ-414-0068
Приказ Минстроя России от 12.11.14 №703/пр</t>
  </si>
  <si>
    <t>14,39
______
1,62</t>
  </si>
  <si>
    <t>20,56
______
2,3115</t>
  </si>
  <si>
    <t>257,27
______
29,68</t>
  </si>
  <si>
    <t>893,29
______
227,46</t>
  </si>
  <si>
    <t>0,7
7/10</t>
  </si>
  <si>
    <t>ФЕР47-01-009-05
Приказ Минстроя РФ от 30.01.14 №31/пр</t>
  </si>
  <si>
    <t>332,13
______
27,1</t>
  </si>
  <si>
    <t>38,62
______
3,151</t>
  </si>
  <si>
    <t>ФЕР47-01-070-03
1 зона. 4 кв 2015. Индексы НСО к ФЕР в ред 2014 с изм №1,2 (пр 899)
ОЗП=15,9765
ЭМ=6,4211
ЗПМ=15,982
МАТ=4,3237</t>
  </si>
  <si>
    <t>346,61
______
36,55</t>
  </si>
  <si>
    <t>733,87
______
362,86</t>
  </si>
  <si>
    <t>8,6
860/100</t>
  </si>
  <si>
    <t>ФЕР47-01-070-03
Приказ Минстроя РФ от 30.01.14 №31/пр</t>
  </si>
  <si>
    <t>51,51
______
27,1</t>
  </si>
  <si>
    <t>5,99
______
3,151</t>
  </si>
  <si>
    <t>ФЕР47-01-046-06
1 зона. 4 кв 2015. Индексы НСО к ФЕР в ред 2014 с изм №1,2 (пр 899)
ОЗП=15,9725
ЭМ=6,4211
ЗПМ=15,982
МАТ=2,429</t>
  </si>
  <si>
    <t>721,79
______
58,28</t>
  </si>
  <si>
    <t>ФЕР47-01-046-06
Приказ Минстроя РФ от 30.01.14 №31/пр</t>
  </si>
  <si>
    <t>45,75
______
2,08</t>
  </si>
  <si>
    <t>5,32
______
0,2415</t>
  </si>
  <si>
    <t>25,27
______
2,96</t>
  </si>
  <si>
    <t>72,25
______
46,99</t>
  </si>
  <si>
    <t>ФЕР47-01-046-01
Приказ Минстроя РФ от 30.01.14 №31/пр</t>
  </si>
  <si>
    <t>258,75
______
21,11</t>
  </si>
  <si>
    <t>6,7
670/100</t>
  </si>
  <si>
    <t>40,13
______
21,11</t>
  </si>
  <si>
    <t>235,04
______
0,54</t>
  </si>
  <si>
    <t>35,08
______
0,0805</t>
  </si>
  <si>
    <t>ФЕР47-01-046-03
1 зона. 4 кв 2015. Индексы НСО к ФЕР в ред 2014 с изм №1,2 (пр 899)
ОЗП=15,9959
ЭМ=15,7138
ЗПМ=15,4842
МАТ=3,5941</t>
  </si>
  <si>
    <t>2306,38
______
320,32</t>
  </si>
  <si>
    <t>ФЕР47-01-046-03
Приказ Минстроя РФ от 30.01.14 №31/пр</t>
  </si>
  <si>
    <t>Раздел 4. Благоустройство территории</t>
  </si>
  <si>
    <t>497,41
______
167,17</t>
  </si>
  <si>
    <t>Итого по разделу 3 Земляные работы</t>
  </si>
  <si>
    <t>1,37
137/100</t>
  </si>
  <si>
    <t>15,47
______
4,32</t>
  </si>
  <si>
    <t>12,53
______
3,496</t>
  </si>
  <si>
    <t>322,35
______
35,17</t>
  </si>
  <si>
    <t>445,26
______
122,91</t>
  </si>
  <si>
    <t>1,235
1235/1000</t>
  </si>
  <si>
    <t>ФЕР01-02-005-01
Приказ Минстроя РФ от 30.01.14 №31/пр</t>
  </si>
  <si>
    <t xml:space="preserve">
______
4,59</t>
  </si>
  <si>
    <t xml:space="preserve">
______
3,7145</t>
  </si>
  <si>
    <t>349,35
______
50,15</t>
  </si>
  <si>
    <t>ФЕР01-01-034-08
Приказ Минстроя РФ от 30.01.14 №31/пр</t>
  </si>
  <si>
    <t xml:space="preserve">
______
9,53</t>
  </si>
  <si>
    <t xml:space="preserve">
______
7,7165</t>
  </si>
  <si>
    <t>725,74
______
104,18</t>
  </si>
  <si>
    <t>ФЕР01-01-034-02
Приказ Минстроя РФ от 30.01.14 №31/пр</t>
  </si>
  <si>
    <t>2161,25
1235*1,75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</si>
  <si>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 от ФОТ руб.)
СП 0% от ФОТ</t>
  </si>
  <si>
    <t>18,62
______
53,87</t>
  </si>
  <si>
    <t>15,08
______
43,62</t>
  </si>
  <si>
    <t>4145,58
______
588,87</t>
  </si>
  <si>
    <t>4267,54
______
117,62</t>
  </si>
  <si>
    <t>ФЕР01-01-013-14
Приказ Минстроя РФ от 30.01.14 №31/пр</t>
  </si>
  <si>
    <t>Обратная засыпка траншеи грунтом</t>
  </si>
  <si>
    <t>31,95
______
8,91</t>
  </si>
  <si>
    <t>2,55
255/100</t>
  </si>
  <si>
    <t>280,5
255*1,1</t>
  </si>
  <si>
    <t xml:space="preserve">
______
0,95</t>
  </si>
  <si>
    <t>0,255
255/1000</t>
  </si>
  <si>
    <t xml:space="preserve">
______
1,97</t>
  </si>
  <si>
    <t>30,8
28*1,1</t>
  </si>
  <si>
    <t>0,28
28/100</t>
  </si>
  <si>
    <t>Обратная засыпка траншеи песком</t>
  </si>
  <si>
    <t>6,6
______
7,18</t>
  </si>
  <si>
    <t>3,65
______
3,97</t>
  </si>
  <si>
    <t>322,79
______
53,6</t>
  </si>
  <si>
    <t>355,6
______
28,47</t>
  </si>
  <si>
    <t>1,809
(1628+181)/1000</t>
  </si>
  <si>
    <t>ФЕР01-01-016-02
Приказ Минстроя РФ от 30.01.14 №31/пр</t>
  </si>
  <si>
    <t>3165,75
(1628+181)*1,75</t>
  </si>
  <si>
    <t xml:space="preserve">
______
6,26</t>
  </si>
  <si>
    <t xml:space="preserve">
______
34,6035</t>
  </si>
  <si>
    <t>3460,35
______
467,15</t>
  </si>
  <si>
    <t>0,181
181/1000</t>
  </si>
  <si>
    <t>ФЕР01-01-022-13
Приказ Минстроя РФ от 30.01.14 №31/пр</t>
  </si>
  <si>
    <t>1,81
181/100</t>
  </si>
  <si>
    <t xml:space="preserve">
______
69,59</t>
  </si>
  <si>
    <t xml:space="preserve">
______
42,7455</t>
  </si>
  <si>
    <t>4274,55
______
577,07</t>
  </si>
  <si>
    <t>1,628
1628/1000</t>
  </si>
  <si>
    <t>ФЕР01-01-022-14
Приказ Минстроя РФ от 30.01.14 №31/пр</t>
  </si>
  <si>
    <t>Раздел 3. Земляные работы</t>
  </si>
  <si>
    <t>217,09
______
32,78</t>
  </si>
  <si>
    <t>Итого по разделу 2 Восстановление территории строительства</t>
  </si>
  <si>
    <t>Плитка фигурная тротуарная: серая толщина 60 мм; м2</t>
  </si>
  <si>
    <t>ФССЦ-403-8818
Приказ Минстроя России от 12.11.14 №703/пр</t>
  </si>
  <si>
    <t>45,62
______
8,13</t>
  </si>
  <si>
    <t>147,15
______
26,22</t>
  </si>
  <si>
    <t>3097,92
______
353,97</t>
  </si>
  <si>
    <t>4707,23
______
1609,31</t>
  </si>
  <si>
    <t>ФЕР07-01-054-10
Приказ Минстроя РФ от 30.01.14 №31/пр</t>
  </si>
  <si>
    <t>Металлическое ограждение</t>
  </si>
  <si>
    <t>7,16
______
0,03</t>
  </si>
  <si>
    <t>17,9
______
0,069</t>
  </si>
  <si>
    <t>15,92
______
0,75</t>
  </si>
  <si>
    <t>229,34
______
210,17</t>
  </si>
  <si>
    <t>0,4
4/10</t>
  </si>
  <si>
    <t>ФЕР27-07-005-03
Приказ Минстроя РФ от 30.01.14 №31/пр</t>
  </si>
  <si>
    <t>0,44
4*0,1*1,1</t>
  </si>
  <si>
    <t>0,06
______
0,06</t>
  </si>
  <si>
    <t>15,72
______
15,962</t>
  </si>
  <si>
    <t>2465,28
______
204,16</t>
  </si>
  <si>
    <t>2622,46
______
144,98</t>
  </si>
  <si>
    <t>0,004
4*0,1/100</t>
  </si>
  <si>
    <t>ФЕР27-04-001-01
Приказ Минстроя РФ от 30.01.14 №31/пр</t>
  </si>
  <si>
    <t>Тротуара из бетонной плитки</t>
  </si>
  <si>
    <t>21,48
______
0,08</t>
  </si>
  <si>
    <t>1,2
12/10</t>
  </si>
  <si>
    <t>ФССЦ-403-8021
Камни бортовые БР 100.30.15 /бетон В30 (М400), объем 0,043 м3/ (ГОСТ 6665-91)
МАТ=5,6783</t>
  </si>
  <si>
    <t>Камни бортовые БР 100.30.15 /бетон В30 (М400), объем 0,043 м3/ (ГОСТ 6665-91); шт.</t>
  </si>
  <si>
    <t>ФССЦ-403-8021
Приказ Минстроя России от 12.11.14 №703/пр</t>
  </si>
  <si>
    <t>50,21
______
0,52</t>
  </si>
  <si>
    <t>76,08
______
0,782</t>
  </si>
  <si>
    <t>ФЕР27-02-010-01
1 зона. 4 кв 2015. Индексы НСО к ФЕР в ред 2014 с изм №1,2 (пр 899)
ОЗП=15,9739
ЭМ=7,1182
ЗПМ=15,5708
МАТ=5,1439</t>
  </si>
  <si>
    <t>91,59
______
10,56</t>
  </si>
  <si>
    <t>3336,3
______
740,19</t>
  </si>
  <si>
    <t>0,66
66/100</t>
  </si>
  <si>
    <t>ФЕР27-02-010-01
Приказ Минстроя РФ от 30.01.14 №31/пр</t>
  </si>
  <si>
    <t>ФЕР27-07-001-02
1 зона. 4 кв 2015. Индексы НСО к ФЕР в ред 2014 с изм №1,2 (пр 899)
ОЗП=15,9902
ЭМ=5,4809
МАТ=5,4362</t>
  </si>
  <si>
    <t>2341,85
______
99,13</t>
  </si>
  <si>
    <t>0,79
79/100</t>
  </si>
  <si>
    <t>ФЕР27-07-001-02
Приказ Минстроя РФ от 30.01.14 №31/пр</t>
  </si>
  <si>
    <t>11,94
______
0,05</t>
  </si>
  <si>
    <t>15,12
______
0,0575</t>
  </si>
  <si>
    <t>ФЕР27-07-001-01
1 зона. 4 кв 2015. Индексы НСО к ФЕР в ред 2014 с изм №1,2 (пр 899)
ОЗП=15,9886
ЭМ=5,8203
ЗПМ=15,614
МАТ=5,6204</t>
  </si>
  <si>
    <t>66,33
______
0,66</t>
  </si>
  <si>
    <t>3596,23
______
161,53</t>
  </si>
  <si>
    <t>ФЕР27-07-001-01
Приказ Минстроя РФ от 30.01.14 №31/пр</t>
  </si>
  <si>
    <t xml:space="preserve">
______
0,05</t>
  </si>
  <si>
    <t xml:space="preserve">
______
0,759</t>
  </si>
  <si>
    <t>ФЕР27-06-026-01
1 зона. 4 кв 2015. Индексы НСО к ФЕР в ред 2014 с изм №1,2 (пр 899)
ЭМ=8,0437
ЗПМ=15,9748
МАТ=10,3099</t>
  </si>
  <si>
    <t>44,97
______
8,22</t>
  </si>
  <si>
    <t>0,0632
79*0,8/1000</t>
  </si>
  <si>
    <t>ФЕР27-06-026-01
Приказ Минстроя РФ от 30.01.14 №31/пр</t>
  </si>
  <si>
    <t>14,931
79*0,15*1,26</t>
  </si>
  <si>
    <t>Щебень из природного камня для строительных работ марка: 600, фракция 20-40 мм; м3</t>
  </si>
  <si>
    <t>ФССЦ-408-0019
Приказ Минстроя России от 12.11.14 №703/пр</t>
  </si>
  <si>
    <t>2,87
______
2,81</t>
  </si>
  <si>
    <t>24,19
______
23,69</t>
  </si>
  <si>
    <t>3839,68
______
320,53</t>
  </si>
  <si>
    <t>4081,81
______
225,06</t>
  </si>
  <si>
    <t>0,1185
79*0,15/100</t>
  </si>
  <si>
    <t>ФЕР27-04-001-04
Приказ Минстроя РФ от 30.01.14 №31/пр</t>
  </si>
  <si>
    <t>А/б слоев покрытий тротуара</t>
  </si>
  <si>
    <t>0,59
59/100</t>
  </si>
  <si>
    <t>8,92
______
0,03</t>
  </si>
  <si>
    <t>Деформированных а/б слоев покрытий тротуара</t>
  </si>
  <si>
    <t>30,43
______
0,31</t>
  </si>
  <si>
    <t>0,4
40/100</t>
  </si>
  <si>
    <t>ФССЦ-410-0001
Смеси асфальтобетонные дорожные, аэродромные и асфальтобетон (горячие для плотного асфальтобетона мелко и крупнозернистые, песчаные), марка I, тип А
МАТ=4,623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</si>
  <si>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А; т</t>
  </si>
  <si>
    <t>ФССЦ-410-0001
Приказ Минстроя России от 12.11.14 №703/пр</t>
  </si>
  <si>
    <t>ФССЦ-410-0022
Смеси асфальтобетонные дорожные, аэродромные и асфальтобетон (горячие для пористого асфальтобетона щебеночные и гравийные), марка II
МАТ=5,9971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</si>
  <si>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А; т</t>
  </si>
  <si>
    <t>ФССЦ-410-0005
Приказ Минстроя России от 12.11.14 №703/пр</t>
  </si>
  <si>
    <t>10952,27
______
2</t>
  </si>
  <si>
    <t>0,08
80/1000</t>
  </si>
  <si>
    <t>ФЕР27-06-021-01
Приказ Минстроя РФ от 30.01.14 №31/пр</t>
  </si>
  <si>
    <t>3,06
______
1,76</t>
  </si>
  <si>
    <t>38,3
______
21,942</t>
  </si>
  <si>
    <t>2744,15
______
301,92</t>
  </si>
  <si>
    <t>47079,5
______
423,72</t>
  </si>
  <si>
    <t>ФЕР27-06-020-01
Приказ Минстроя РФ от 30.01.14 №31/пр</t>
  </si>
  <si>
    <t>ФССЦ-410-0021
Смеси асфальтобетонные дорожные, аэродромные и асфальтобетон (горячие для пористого асфальтобетона щебеночные и гравийные), марка I
МАТ=5,3828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</si>
  <si>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I; т</t>
  </si>
  <si>
    <t>ФССЦ-410-0021
Приказ Минстроя России от 12.11.14 №703/пр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</si>
  <si>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II; т</t>
  </si>
  <si>
    <t>ФССЦ-410-0022
Приказ Минстроя России от 12.11.14 №703/пр</t>
  </si>
  <si>
    <t>3,06
______
1,75</t>
  </si>
  <si>
    <t>38,3
______
21,9075</t>
  </si>
  <si>
    <t>ФЕР27-06-020-06
1 зона. 4 кв 2015. Индексы НСО к ФЕР в ред 2014 с изм №1,2 (пр 899)
ОЗП=15,9883
ЭМ=14,1371
ЗПМ=15,9805
МАТ=5,9956</t>
  </si>
  <si>
    <t>2737,29
______
301,45</t>
  </si>
  <si>
    <t>45003,27
______
423,72</t>
  </si>
  <si>
    <t>ФЕР27-06-020-06
Приказ Минстроя РФ от 30.01.14 №31/пр</t>
  </si>
  <si>
    <t>0,064
80*0,8/1000</t>
  </si>
  <si>
    <t xml:space="preserve">
______
2,31</t>
  </si>
  <si>
    <t xml:space="preserve">
______
28,865</t>
  </si>
  <si>
    <t>ФЕР27-04-005-04
1 зона. 4 кв 2015. Индексы НСО к ФЕР в ред 2014 с изм №1,2 (пр 899)
ЭМ=11,8009
ЗПМ=15,8577
МАТ=9,4975</t>
  </si>
  <si>
    <t>2741,72
______
346,73</t>
  </si>
  <si>
    <t>ФЕР27-04-005-04
Приказ Минстроя РФ от 30.01.14 №31/пр</t>
  </si>
  <si>
    <t>2,98
______
4,59</t>
  </si>
  <si>
    <t>37,29
______
57,408</t>
  </si>
  <si>
    <t>ФЕР27-04-005-01
1 зона. 4 кв 2015. Индексы НСО к ФЕР в ред 2014 с изм №1,2 (пр 899)
ОЗП=15,9766
ЭМ=14,0732
ЗПМ=15,9605
МАТ=9,3327</t>
  </si>
  <si>
    <t>6000,76
______
754,34</t>
  </si>
  <si>
    <t>27841,32
______
350,36</t>
  </si>
  <si>
    <t>ФЕР27-04-005-01
Приказ Минстроя РФ от 30.01.14 №31/пр</t>
  </si>
  <si>
    <t>ФССЦ-408-0124
Песок природный для строительных работ мелкий
МАТ=10,4179</t>
  </si>
  <si>
    <t>13,2
12*1,1</t>
  </si>
  <si>
    <t>Песок природный для строительных работ мелкий; м3</t>
  </si>
  <si>
    <t>ФССЦ-408-0124
Приказ Минстроя России от 12.11.14 №703/пр</t>
  </si>
  <si>
    <t>1,89
______
1,92</t>
  </si>
  <si>
    <t>ФЕР27-04-001-01
1 зона. 4 кв 2015. Индексы НСО к ФЕР в ред 2014 с изм №1,2 (пр 899)
ОЗП=15,9881
ЭМ=8,2868
ЗПМ=15,8854
МАТ=4,3237</t>
  </si>
  <si>
    <t>0,12
80*0,15/100</t>
  </si>
  <si>
    <t>Проезда</t>
  </si>
  <si>
    <t>0,19
190/1000</t>
  </si>
  <si>
    <t>7,28
______
4,17</t>
  </si>
  <si>
    <t>7,28
______
4,16</t>
  </si>
  <si>
    <t>Деформированных а/б слоев покрытий</t>
  </si>
  <si>
    <t>Раздел 2. Восстановление территории строительства</t>
  </si>
  <si>
    <t>183,51
______
21,86</t>
  </si>
  <si>
    <t>Итого по разделу 1 Подготовка территории</t>
  </si>
  <si>
    <t>31,93
______
5,69</t>
  </si>
  <si>
    <t>103,005
______
18,354</t>
  </si>
  <si>
    <t>2168,54
______
247,78</t>
  </si>
  <si>
    <t>3295,06
______
1126,52</t>
  </si>
  <si>
    <t>Демонтаж металлического ограждения</t>
  </si>
  <si>
    <t>1,44
12*0,06*2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</si>
  <si>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 от ФОТ руб.)
СП 0% от ФОТ</t>
  </si>
  <si>
    <t>17,18
______
0,07</t>
  </si>
  <si>
    <t>14,32
______
0,0552</t>
  </si>
  <si>
    <t>12,73
______
0,6</t>
  </si>
  <si>
    <t>180,87
______
168,14</t>
  </si>
  <si>
    <t>Снятие деформированных слоев покрытия тротуара из бетонной плитки</t>
  </si>
  <si>
    <t>5,9
59*0,05*2</t>
  </si>
  <si>
    <t>5,3
______
1,55</t>
  </si>
  <si>
    <t>179,8
______
52,4745</t>
  </si>
  <si>
    <t>ФЕР27-03-008-04
1 зона. 4 кв 2015. Индексы НСО к ФЕР в ред 2014 с изм №1,2 (пр 899)
ОЗП=15,9855
ЭМ=7,1208
ЗПМ=15,5834</t>
  </si>
  <si>
    <t>4936,64
______
534,19</t>
  </si>
  <si>
    <t>6654,9
______
1718,26</t>
  </si>
  <si>
    <t>0,0295
59*0,05/100</t>
  </si>
  <si>
    <t>ФЕР27-03-008-04
Приказ Минстроя РФ от 30.01.14 №31/пр</t>
  </si>
  <si>
    <t>Разборка деформированных а/б слоев покрытий тротуаров</t>
  </si>
  <si>
    <t>32,4
180*0,09*2</t>
  </si>
  <si>
    <t>30,75
______
8,97</t>
  </si>
  <si>
    <t>0,171
190*0,09/100</t>
  </si>
  <si>
    <t>Разборка деформированных а/б слоев покрытий</t>
  </si>
  <si>
    <t>0,48
4*0,06*2</t>
  </si>
  <si>
    <t>Погрузочные работы при автомобильных перевозках: мусора строительного с погрузкой вручную-(плитка ); 1 т груза
_______________
НР 0% от ФОТ руб.)
СП 0% от ФОТ</t>
  </si>
  <si>
    <t>ФССЦпг-01-01-03-043
Приказ Минстроя России от 12.11.14 №703/пр</t>
  </si>
  <si>
    <t xml:space="preserve">
______
0,02</t>
  </si>
  <si>
    <t>ФЕР01-01-022-14
1 зона. 4 кв 2015. Индексы НСО к ФЕР в ред 2014 с изм №1,2 (пр 899)
ЭМ=8,1368
ЗПМ=15,5702</t>
  </si>
  <si>
    <t>0,0004
0,4/1000</t>
  </si>
  <si>
    <t>5,73
______
0,02</t>
  </si>
  <si>
    <t>Снятие  покрытия тротуара из бетонной плитки</t>
  </si>
  <si>
    <t>29,58
3,95*2+11,9*1,6+1,32*2</t>
  </si>
  <si>
    <t>ФЕР27-03-010-01
1 зона. 4 кв 2015. Индексы НСО к ФЕР в ред 2014 с изм №1,2 (пр 899)
ОЗП=15,9876</t>
  </si>
  <si>
    <t>707,4
______
707,4</t>
  </si>
  <si>
    <t>ФЕР27-03-010-01
Приказ Минстроя РФ от 30.01.14 №31/пр</t>
  </si>
  <si>
    <t xml:space="preserve">
______
0,51</t>
  </si>
  <si>
    <t>0,0119
11,9/1000</t>
  </si>
  <si>
    <t>7,1
______
2,07</t>
  </si>
  <si>
    <t>0,0395
79*0,05/100</t>
  </si>
  <si>
    <t>Разборка дорожной одежды тротуара</t>
  </si>
  <si>
    <t>68
80*0,09*2+80*0,25*1,6+80*0,15*1,5+3,6</t>
  </si>
  <si>
    <t xml:space="preserve">
______
1,37</t>
  </si>
  <si>
    <t>0,032
80*(0,25+0,15)/1000</t>
  </si>
  <si>
    <t xml:space="preserve">
______
0,28</t>
  </si>
  <si>
    <t xml:space="preserve">
______
55,637</t>
  </si>
  <si>
    <t>5563,7
______
751,1</t>
  </si>
  <si>
    <t>0,00504
80*0,09/1000*0,7</t>
  </si>
  <si>
    <t>ФЕР01-01-022-15
Приказ Минстроя РФ от 30.01.14 №31/пр</t>
  </si>
  <si>
    <t>3,88
______
1,13</t>
  </si>
  <si>
    <t>0,0216
80*0,09/100*0,3</t>
  </si>
  <si>
    <t>Разборка дорожной одежды проезда</t>
  </si>
  <si>
    <t>Разгрузочные работы при автомобильных перевозках: леса круглого; 1 т груза
_______________
НР 0% от ФОТ руб.)
СП 0% от ФОТ</t>
  </si>
  <si>
    <t>ФССЦпг-01-01-02-007
Приказ Минстроя России от 12.11.14 №703/пр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</si>
  <si>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 км I класс груза; 1 т груза
_______________
НР 0% от ФОТ руб.)
СП 0% от ФОТ</t>
  </si>
  <si>
    <t>Погрузочные работы при автомобильных перевозках: леса круглого; 1 т груза
_______________
НР 0% от ФОТ руб.)
СП 0% от ФОТ</t>
  </si>
  <si>
    <t>ФССЦпг-01-01-01-007
Приказ Минстроя России от 12.11.14 №703/пр</t>
  </si>
  <si>
    <t xml:space="preserve">
______
0,04</t>
  </si>
  <si>
    <t xml:space="preserve">
______
0,874</t>
  </si>
  <si>
    <t>77,71
______
12,58</t>
  </si>
  <si>
    <t>ФЕР01-02-108-01
Приказ Минстроя РФ от 30.01.14 №31/пр</t>
  </si>
  <si>
    <t xml:space="preserve">
______
0,11</t>
  </si>
  <si>
    <t xml:space="preserve">
______
2,806</t>
  </si>
  <si>
    <t>249,48
______
40,41</t>
  </si>
  <si>
    <t>ФЕР01-02-105-01
Приказ Минстроя РФ от 30.01.14 №31/пр</t>
  </si>
  <si>
    <t>107,95
______
91,45</t>
  </si>
  <si>
    <t>ФЕР01-02-099-03
Приказ Минстроя РФ от 30.01.14 №31/пр</t>
  </si>
  <si>
    <t>Валка и корчевка деревьев</t>
  </si>
  <si>
    <t xml:space="preserve">
______
12,903</t>
  </si>
  <si>
    <t>1147,21
______
185,81</t>
  </si>
  <si>
    <t>ФЕР01-02-114-01
Приказ Минстроя РФ от 30.01.14 №31/пр</t>
  </si>
  <si>
    <t xml:space="preserve">
______
0,01</t>
  </si>
  <si>
    <t xml:space="preserve">
______
4,784</t>
  </si>
  <si>
    <t>425,35
______
68,89</t>
  </si>
  <si>
    <t>0,0016
16/10000</t>
  </si>
  <si>
    <t>ФЕР01-02-112-01
Приказ Минстроя РФ от 30.01.14 №31/пр</t>
  </si>
  <si>
    <t>Срезка и корчевка кустарника</t>
  </si>
  <si>
    <t>Раздел 1. Подготовка территории</t>
  </si>
  <si>
    <t>Составлен в ценах 01.01.2000 г.</t>
  </si>
  <si>
    <t>1.1.57-16-6-ПОС</t>
  </si>
  <si>
    <t>ЛОКАЛЬНЫЙ СМЕТНЫЙ РАСЧЕТ  № 1.1.56-16-6-ПОС. ЛС 3</t>
  </si>
  <si>
    <t xml:space="preserve">Техническое перевооружение участков магистральных тепловых сетей. </t>
  </si>
  <si>
    <t>2480,3
______
599,05</t>
  </si>
  <si>
    <t>2238,8
______
599,05</t>
  </si>
  <si>
    <t>715215,19
______
128662,96</t>
  </si>
  <si>
    <t>109,83
______
33,61</t>
  </si>
  <si>
    <t>Итого по разделу 5 Демонтаж (минимизация)</t>
  </si>
  <si>
    <t>34306,38
______
7085,35</t>
  </si>
  <si>
    <t>1,61
______
0,9</t>
  </si>
  <si>
    <t>0,805
______
0,4485</t>
  </si>
  <si>
    <t>783,86
______
193,52</t>
  </si>
  <si>
    <t>ФЕР22-03-014-03
1 зона. 4 кв 2015. Индексы НСО к ФЕР в ред 2014 с изм №1,2 (пр 899)
ОЗП=15,9884
ЭМ=6,5226
ЗПМ=15,9658
МАТ=6,8864</t>
  </si>
  <si>
    <t>60,09
______
6,06</t>
  </si>
  <si>
    <t>117
______
8,92</t>
  </si>
  <si>
    <t>Демонтаж заглушек плоских приварных  Д108х4;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(531,56 руб.)
СП 71%=89%*0.8 от ФОТ; (340 руб.)</t>
  </si>
  <si>
    <t>ФЕР22-03-014-03
Приказ Минстроя РФ от 30.01.14 №31/пр</t>
  </si>
  <si>
    <t>2,87
______
1,57</t>
  </si>
  <si>
    <t>0,7176
______
0,3933</t>
  </si>
  <si>
    <t>1401,76
______
339,4</t>
  </si>
  <si>
    <t>ФЕР22-03-014-05
1 зона. 4 кв 2015. Индексы НСО к ФЕР в ред 2014 с изм №1,2 (пр 899)
ОЗП=15,9869
ЭМ=6,5764
ЗПМ=15,9701
МАТ=7,8897</t>
  </si>
  <si>
    <t>53,29
______
5,31</t>
  </si>
  <si>
    <t>61,24
______
7,96</t>
  </si>
  <si>
    <t>Демонтаж заглушек плоских приварных  Д159х5; 1 фланец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(941,46 руб.)
СП 71%=89%*0.8 от ФОТ; (602,19 руб.)</t>
  </si>
  <si>
    <t>ФЕР22-03-014-05
Приказ Минстроя РФ от 30.01.14 №31/пр</t>
  </si>
  <si>
    <t>10,82
______
13,94</t>
  </si>
  <si>
    <t>2,7048
______
3,4845</t>
  </si>
  <si>
    <t>14436,12
______
3114,48</t>
  </si>
  <si>
    <t>ФЕР22-03-014-12
1 зона. 4 кв 2015. Индексы НСО к ФЕР в ред 2014 с изм №1,2 (пр 899)
ОЗП=15,9829
ЭМ=7,1626
ЗПМ=15,9834
МАТ=17,1808</t>
  </si>
  <si>
    <t>503,87
______
48,71</t>
  </si>
  <si>
    <t>533,87
______
29,99</t>
  </si>
  <si>
    <t>Демонтаж заглушек плоских приварных  Д630х16; 1 фланец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(5585,61 руб.)
СП 71%=89%*0.8 от ФОТ; (3572,78 руб.)</t>
  </si>
  <si>
    <t>ФЕР22-03-014-12
Приказ Минстроя РФ от 30.01.14 №31/пр</t>
  </si>
  <si>
    <t>15,82
______
4,61</t>
  </si>
  <si>
    <t>244,122
______
71,1804</t>
  </si>
  <si>
    <t>4126,62
______
995,1</t>
  </si>
  <si>
    <t>ФЕР22-03-001-05
1 зона. 4 кв 2015. Индексы НСО к ФЕР в ред 2014 с изм №1,2 (пр 899)
ОЗП=15,9819
ЭМ=6,5871
ЗПМ=15,9807
МАТ=7,5422</t>
  </si>
  <si>
    <t>9667,76
______
960,94</t>
  </si>
  <si>
    <t>12375,07
______
2707,31</t>
  </si>
  <si>
    <t>0,0648
((16*3,3)+(8*1,5))/1000</t>
  </si>
  <si>
    <t>Демонтаж фасонных частей стальных сварных диаметром: 100-250 мм (отводы); 1 т фасонных частей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(4216,75 руб.)
СП 71%=89%*0.8 от ФОТ; (2697,2 руб.)</t>
  </si>
  <si>
    <t>ФЕР22-03-001-05
Приказ Минстроя РФ от 30.01.14 №31/пр</t>
  </si>
  <si>
    <t>0,89
______
0,15</t>
  </si>
  <si>
    <t>298,08
______
49,4799</t>
  </si>
  <si>
    <t>168,29
______
26,41</t>
  </si>
  <si>
    <t>ФЕР24-01-004-01
1 зона. 4 кв 2015. Индексы НСО к ФЕР в ред 2014 с изм №1,2 (пр 899)
ОЗП=15,9969
ЭМ=9,0024
ЗПМ=15,7469
МАТ=4,8718</t>
  </si>
  <si>
    <t>6231,51
______
559,12</t>
  </si>
  <si>
    <t>9140,78
______
2909,26</t>
  </si>
  <si>
    <t>0,003
3/1000</t>
  </si>
  <si>
    <t>Демонтаж   трубопроводов при условном давлении 1,6 МПа, температуре 150°С, диаметр труб: 25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(184,29 руб.)
СП 71%=89%*0.8 от ФОТ; (117,88 руб.)</t>
  </si>
  <si>
    <t>ФЕР24-01-004-01
Приказ Минстроя России от 12.11.14 №703/пр</t>
  </si>
  <si>
    <t>1,32
______
0,09</t>
  </si>
  <si>
    <t>219,42
______
14,2278</t>
  </si>
  <si>
    <t>65,5
______
17,61</t>
  </si>
  <si>
    <t>ФЕР22-01-011-01
1 зона. 4 кв 2015. Индексы НСО к ФЕР в ред 2014 с изм №1,2 (пр 899)
ОЗП=15,999
ЭМ=6,6831
ЗПМ=15,9765
МАТ=4,0928</t>
  </si>
  <si>
    <t>1633,37
______
183,68</t>
  </si>
  <si>
    <t>3904,37
______
2271</t>
  </si>
  <si>
    <t>0,006
6/1000</t>
  </si>
  <si>
    <t>Демонтаж  стальных водопроводных труб , диаметром: 38 мм (дренаж);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(261,53 руб.)
СП 71%=89%*0.8 от ФОТ; (167,28 руб.)</t>
  </si>
  <si>
    <t>ФЕР22-01-011-01
Приказ Минстроя России от 12.11.14 №703/пр</t>
  </si>
  <si>
    <t>11,38
______
1,84</t>
  </si>
  <si>
    <t>316,02
______
51,1842</t>
  </si>
  <si>
    <t>2133,12
______
328,33</t>
  </si>
  <si>
    <t>ФЕР24-01-004-03
1 зона. 4 кв 2015. Индексы НСО к ФЕР в ред 2014 с изм №1,2 (пр 899)
ОЗП=15,9969
ЭМ=9,2318
ЗПМ=15,7547
МАТ=4,9175</t>
  </si>
  <si>
    <t>6418,37
______
578,9</t>
  </si>
  <si>
    <t>9502,73
______
3084,36</t>
  </si>
  <si>
    <t>0,036
36/1000</t>
  </si>
  <si>
    <t>Демонтаж надземной прокладки трубопроводов при условном давлении 1,6 МПа, температуре 150°С, диаметр труб: 80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(2336,07 руб.)
СП 71%=89%*0.8 от ФОТ; (1494,24 руб.)</t>
  </si>
  <si>
    <t>ФЕР24-01-004-03
Приказ Минстроя России от 12.11.14 №703/пр</t>
  </si>
  <si>
    <t>32,22
______
5,23</t>
  </si>
  <si>
    <t>322,23
______
52,3227</t>
  </si>
  <si>
    <t>6246,39
______
933,14</t>
  </si>
  <si>
    <t>ФЕР24-01-004-04
1 зона. 4 кв 2015. Индексы НСО к ФЕР в ред 2014 с изм №1,2 (пр 899)
ОЗП=15,9828
ЭМ=9,4703
ЗПМ=15,7546
МАТ=5,4141</t>
  </si>
  <si>
    <t>6595,77
______
592,3</t>
  </si>
  <si>
    <t>9792,29
______
3196,52</t>
  </si>
  <si>
    <t>0,1
100/1000</t>
  </si>
  <si>
    <t>Демонтаж надземной прокладки трубопроводов при условном давлении 1,6 МПа, температуре 150°С, диаметр труб: 100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(6706,71 руб.)
СП 71%=89%*0.8 от ФОТ; (4289,88 руб.)</t>
  </si>
  <si>
    <t>ФЕР24-01-004-04
Приказ Минстроя России от 12.11.14 №703/пр</t>
  </si>
  <si>
    <t>ФЕР24-01-033-01
1 зона. 4 кв 2015. Индексы НСО к ФЕР в ред 2014 с изм №1,2 (пр 899)
ОЗП=15,9855
МАТ=5,4615</t>
  </si>
  <si>
    <t>5,26
______
5,26</t>
  </si>
  <si>
    <t>Демонтаж кран шаровый стальной муфтовых диаметром: до 20 мм; 1 шт.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(559,77 руб.)
СП 71%=89%*0.8 от ФОТ; (358,05 руб.)</t>
  </si>
  <si>
    <t>ФЕР24-01-033-01
Приказ Минстроя РФ от 30.01.14 №31/пр</t>
  </si>
  <si>
    <t>ФЕР24-01-033-02
1 зона. 4 кв 2015. Индексы НСО к ФЕР в ред 2014 с изм №1,2 (пр 899)
ОЗП=15,9958
МАТ=6,2447</t>
  </si>
  <si>
    <t>6,69
______
6,69</t>
  </si>
  <si>
    <t>Демонтаж  кран шаровый стальной муфтовых диаметром: до 32 мм; 1 шт.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(713,02 руб.)
СП 71%=89%*0.8 от ФОТ; (456,08 руб.)</t>
  </si>
  <si>
    <t>ФЕР24-01-033-02
Приказ Минстроя РФ от 30.01.14 №31/пр</t>
  </si>
  <si>
    <t>ФЕР22-03-007-02
1 зона. 4 кв 2015. Индексы НСО к ФЕР в ред 2014 с изм №1,2 (пр 899)
ОЗП=15,9895
ЭМ=11,2431
МАТ=4,7548</t>
  </si>
  <si>
    <t>17,51
______
14,5</t>
  </si>
  <si>
    <t>Демонтаж задвижек, диаметром: 100 мм, 30с64нж; 1 задвижка (или клапан обратный)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(1029,68 руб.)
СП 71%=89%*0.8 от ФОТ; (658,62 руб.)</t>
  </si>
  <si>
    <t>ФЕР22-03-007-02
Приказ Минстроя России от 11.12.15 №899/пр</t>
  </si>
  <si>
    <t>1,46
______
0,97</t>
  </si>
  <si>
    <t>0,3657
______
0,2415</t>
  </si>
  <si>
    <t>844,12
______
208,4</t>
  </si>
  <si>
    <t>ФЕР22-03-014-02
1 зона. 4 кв 2015. Индексы НСО к ФЕР в ред 2014 с изм №1,2 (пр 899)
ОЗП=15,9761
ЭМ=6,5227
ЗПМ=15,964
МАТ=6,5411</t>
  </si>
  <si>
    <t>32,35
______
3,26</t>
  </si>
  <si>
    <t>36,41
______
4,06</t>
  </si>
  <si>
    <t>Демонтаж  фланцев к стальным трубопроводам диаметром: 80 мм; 1 фланец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(519,12 руб.)
СП 71%=89%*0.8 от ФОТ; (332,05 руб.)</t>
  </si>
  <si>
    <t>ФЕР22-03-014-02
Приказ Минстроя РФ от 30.01.14 №31/пр</t>
  </si>
  <si>
    <t>Демонтаж кран шаровый стальной фланцевый  ДУ 80, РУ 16 (285511); 1 задвижка (или клапан обратный)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(514,84 руб.)
СП 71%=89%*0.8 от ФОТ; (329,31 руб.)</t>
  </si>
  <si>
    <t>7,73
______
4,31</t>
  </si>
  <si>
    <t>0,483
______
0,2691</t>
  </si>
  <si>
    <t>3762,4
______
928,96</t>
  </si>
  <si>
    <t>36,05
______
3,64</t>
  </si>
  <si>
    <t>41,41
______
5,35</t>
  </si>
  <si>
    <t>Демонтаж  фланцев к стальным трубопроводам диаметром: 100 мм; 1 фланец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(2551,58 руб.)
СП 71%=89%*0.8 от ФОТ; (1632,09 руб.)</t>
  </si>
  <si>
    <t>Демонтаж кран шаровый стальной фланцевый  ДУ 100, РУ 16 (285512); 1 задвижка (или клапан обратный)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(1029,68 руб.)
СП 71%=89%*0.8 от ФОТ; (658,62 руб.)</t>
  </si>
  <si>
    <t>Раздел 5. Демонтаж (минимизация)</t>
  </si>
  <si>
    <t>418,56
______
219,06</t>
  </si>
  <si>
    <t>Итого по разделу 4 Минимизация отключения потребителей (1.1.56-16-6-ТС.С02)</t>
  </si>
  <si>
    <t>231522,97
______
47901,69</t>
  </si>
  <si>
    <t>ФССЦ-103-0155
Трубы стальные электросварные прямошовные со снятой фаской из стали марок БСт2кп-БСт4кп и БСт2пс-БСт4пс наружный диаметр 89 мм, толщина стенки 4,0 мм
МАТ=3,7748</t>
  </si>
  <si>
    <t>Трубы стальные электросварные прямошовные со снятой фаской из стали марок БСт2кп-БСт4кп и БСт2пс-БСт4пс наружный диаметр: 89 мм, толщина стенки 4,0 мм; м</t>
  </si>
  <si>
    <t>ФССЦ-103-0155
Приказ Минстроя России от 12.11.14 №703/пр</t>
  </si>
  <si>
    <t>ФССЦ-103-0148
Трубы стальные электросварные прямошовные со снятой фаской из стали марок БСт2кп-БСт4кп и БСт2пс-БСт4пс наружный диаметр 83 мм, толщина стенки 3,5 мм
МАТ=4,0273</t>
  </si>
  <si>
    <t>-1,6
-Ф19.р1</t>
  </si>
  <si>
    <t>Трубы стальные электросварные прямошовные со снятой фаской из стали марок БСт2кп-БСт4кп и БСт2пс-БСт4пс наружный диаметр: 83 мм, толщина стенки 3,5 мм; м</t>
  </si>
  <si>
    <t>ФССЦ-103-0148
Приказ Минстроя России от 12.11.14 №703/пр</t>
  </si>
  <si>
    <t>9,57
______
2,44</t>
  </si>
  <si>
    <t>2,392
______
0,6095</t>
  </si>
  <si>
    <t>2810,56
______
525,96</t>
  </si>
  <si>
    <t>ФЕР22-06-005-02
1 зона. 4 кв 2015. Индексы НСО к ФЕР в ред 2014 с изм №1,2 (пр 899)
ОЗП=15,9837
ЭМ=7,253
ЗПМ=15,9692
МАТ=4,1762</t>
  </si>
  <si>
    <t>96,88
______
8,23</t>
  </si>
  <si>
    <t>146,47
______
25,47</t>
  </si>
  <si>
    <t>Врезка в существующие сети из стальных труб стальных штуцеров (патрубков) диаметром: 80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(2391,52 руб.)
СП 71%=89%*0.8 от ФОТ; (1529,71 руб.)</t>
  </si>
  <si>
    <t>ФЕР22-06-005-02
Приказ Минстроя РФ от 30.01.14 №31/пр</t>
  </si>
  <si>
    <t>ФССЦ-103-0169
Трубы стальные электросварные прямошовные со снятой фаской из стали марок БСт2кп-БСт4кп и БСт2пс-БСт4пс наружный диаметр 114 мм, толщина стенки 5 мм
МАТ=3,9315</t>
  </si>
  <si>
    <t>Трубы стальные электросварные прямошовные со снятой фаской из стали марок БСт2кп-БСт4кп и БСт2пс-БСт4пс наружный диаметр: 114 мм, толщина стенки 5 мм; м</t>
  </si>
  <si>
    <t>ФССЦ-103-0169
Приказ Минстроя России от 12.11.14 №703/пр</t>
  </si>
  <si>
    <t>ФССЦ-103-0160
Трубы стальные электросварные прямошовные со снятой фаской из стали марок БСт2кп-БСт4кп и БСт2пс-БСт4пс наружный диаметр 108 мм, толщина стенки 3,5 мм
МАТ=4,1776</t>
  </si>
  <si>
    <t>-4
-Ф18.р1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</si>
  <si>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3,5 мм; м</t>
  </si>
  <si>
    <t>ФССЦ-103-0160
Приказ Минстроя России от 12.11.14 №703/пр</t>
  </si>
  <si>
    <t>25,65
______
7,48</t>
  </si>
  <si>
    <t>2,5645
______
0,7475</t>
  </si>
  <si>
    <t>9141,5
______
1612,6</t>
  </si>
  <si>
    <t>ФЕР22-06-005-03
1 зона. 4 кв 2015. Индексы НСО к ФЕР в ред 2014 с изм №1,2 (пр 899)
ОЗП=15,9818
ЭМ=7,4007
ЗПМ=15,9715
МАТ=4,3301</t>
  </si>
  <si>
    <t>123,52
______
10,1</t>
  </si>
  <si>
    <t>182,94
______
27,31</t>
  </si>
  <si>
    <t>Врезка в существующие сети из стальных труб стальных штуцеров (патрубков) диаметром: 100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(6635,14 руб.)
СП 71%=89%*0.8 от ФОТ; (4244,1 руб.)</t>
  </si>
  <si>
    <t>ФЕР22-06-005-03
Приказ Минстроя РФ от 30.01.14 №31/пр</t>
  </si>
  <si>
    <t>ФССЦ-103-0178
Трубы стальные электросварные прямошовные со снятой фаской из стали марок БСт2кп-БСт4кп и БСт2пс-БСт4пс наружный диаметр 159 мм, толщина стенки 6 мм
МАТ=4,0211</t>
  </si>
  <si>
    <t>Трубы стальные электросварные прямошовные со снятой фаской из стали марок БСт2кп-БСт4кп и БСт2пс-БСт4пс наружный диаметр: 159 мм, толщина стенки 6 мм; м</t>
  </si>
  <si>
    <t>ФССЦ-103-0178
Приказ Минстроя России от 12.11.14 №703/пр</t>
  </si>
  <si>
    <t>ФССЦ-103-0175
Трубы стальные электросварные прямошовные со снятой фаской из стали марок БСт2кп-БСт4кп и БСт2пс-БСт4пс наружный диаметр 159 мм, толщина стенки 4 мм
МАТ=4,1365</t>
  </si>
  <si>
    <t>-3,2
-Ф15.р1</t>
  </si>
  <si>
    <t>Трубы стальные электросварные прямошовные со снятой фаской из стали марок БСт2кп-БСт4кп и БСт2пс-БСт4пс наружный диаметр: 159 мм, толщина стенки 4 мм; м</t>
  </si>
  <si>
    <t>ФССЦ-103-0175
Приказ Минстроя России от 12.11.14 №703/пр</t>
  </si>
  <si>
    <t>29,26
______
10,76</t>
  </si>
  <si>
    <t>3,657
______
1,3455</t>
  </si>
  <si>
    <t>11875,52
______
2322,24</t>
  </si>
  <si>
    <t>ФЕР22-06-005-04
1 зона. 4 кв 2015. Индексы НСО к ФЕР в ред 2014 с изм №1,2 (пр 899)
ОЗП=15,9889
ЭМ=7,1316
ЗПМ=15,9759
МАТ=4,3471</t>
  </si>
  <si>
    <t>208,15
______
18,17</t>
  </si>
  <si>
    <t>303,24
______
39,46</t>
  </si>
  <si>
    <t>Врезка в существующие сети из стальных труб стальных штуцеров (патрубков) диаметром: 150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(8179,81 руб.)
СП 71%=89%*0.8 от ФОТ; (5232,13 руб.)</t>
  </si>
  <si>
    <t>ФЕР22-06-005-04
Приказ Минстроя РФ от 30.01.14 №31/пр</t>
  </si>
  <si>
    <t>ФССЦ-103-0230
Трубы стальные электросварные прямошовные и спирально-шовные группы А и Б с сопротивлением по разрыву 38 кгс/мм2, наружный диаметр 530 мм, толщина стенки 10 мм
МАТ=5,1231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</si>
  <si>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10 мм; м</t>
  </si>
  <si>
    <t>ФССЦ-103-0230
Приказ Минстроя России от 12.11.14 №703/пр</t>
  </si>
  <si>
    <t>ФССЦ-103-0236
Трубы стальные электросварные прямошовные и спирально-шовные группы А и Б с сопротивлением по разрыву 38 кгс/мм2, наружный диаметр 630 мм, толщина стенки 8 мм
МАТ=8,4207</t>
  </si>
  <si>
    <t>-8,4
-Ф5.р1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</si>
  <si>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8 мм; м</t>
  </si>
  <si>
    <t>ФССЦ-103-0236
Приказ Минстроя России от 12.11.14 №703/пр</t>
  </si>
  <si>
    <t>172,11
______
142,97</t>
  </si>
  <si>
    <t>12,2935
______
10,212</t>
  </si>
  <si>
    <t>151040,26
______
31761,1</t>
  </si>
  <si>
    <t>ФЕР22-06-005-10
1 зона. 4 кв 2015. Индексы НСО к ФЕР в ред 2014 с изм №1,2 (пр 899)
ОЗП=15,9906
ЭМ=7,1789
ЗПМ=15,971
МАТ=8,079</t>
  </si>
  <si>
    <t>1502,82
______
142,05</t>
  </si>
  <si>
    <t>2241,15
______
134,49</t>
  </si>
  <si>
    <t>Врезка в существующие сети из стальных труб стальных штуцеров (патрубков) диаметром: 600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(68675,46 руб.)
СП 71%=89%*0.8 от ФОТ; (43927,54 руб.)</t>
  </si>
  <si>
    <t>ФЕР22-06-005-10
Приказ Минстроя РФ от 30.01.14 №31/пр</t>
  </si>
  <si>
    <t>1
индекс изменения сметной стоимости
МАТ=5,15</t>
  </si>
  <si>
    <t>Заглушка 108х4-20 ГОСТ 17379-2001; шт</t>
  </si>
  <si>
    <t>Заявочная компания 2017
*</t>
  </si>
  <si>
    <t>ФССЦ-507-0986
Фланцы стальные плоские приварные из стали ВСт3сп2, ВСт3сп3, давлением 1,0 МПа (10 кгс/см2), диаметром 100 мм
МАТ=7,1064</t>
  </si>
  <si>
    <t>-2
-Ф36.р1</t>
  </si>
  <si>
    <t>Фланцы стальные плоские приварные из стали ВСт3сп2, ВСт3сп3, давлением: 1,0 МПа (10 кгс/см2), диаметром 100 мм; шт.</t>
  </si>
  <si>
    <t>ФССЦ-507-0986
Приказ Минстроя России от 12.11.14 №703/пр</t>
  </si>
  <si>
    <t>Приварка фланцев к стальным трубопроводам диаметром: 100 мм (заглушки);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(531,56 руб.)
СП 71%=89%*0.8 от ФОТ; (340 руб.)</t>
  </si>
  <si>
    <t>Заглушка 159х4,5-20 ГОСТ 17379-2001; шт</t>
  </si>
  <si>
    <t>ФССЦ-507-0988
Фланцы стальные плоские приварные из стали ВСт3сп2, ВСт3сп3, давлением 1,0 МПа (10 кгс/см2), диаметром 150 мм
МАТ=8,151</t>
  </si>
  <si>
    <t>-4
-Ф35.р1</t>
  </si>
  <si>
    <t>Фланцы стальные плоские приварные из стали ВСт3сп2, ВСт3сп3, давлением: 1,0 МПа (10 кгс/см2), диаметром 150 мм; шт.</t>
  </si>
  <si>
    <t>ФССЦ-507-0988
Приказ Минстроя России от 12.11.14 №703/пр</t>
  </si>
  <si>
    <t>4,78
______
2,62</t>
  </si>
  <si>
    <t>1,196
______
0,6555</t>
  </si>
  <si>
    <t>2336,32
______
565,68</t>
  </si>
  <si>
    <t>88,81
______
8,86</t>
  </si>
  <si>
    <t>181,61
______
13,26</t>
  </si>
  <si>
    <t>Приварка фланцев к стальным трубопроводам диаметром: 150 мм (заглушки);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(1569,1 руб.)
СП 71%=89%*0.8 от ФОТ; (1003,66 руб.)</t>
  </si>
  <si>
    <t>Заглушка плоская приварная  с ребрами 600-2,5 ст09г2с ТС 596-000-06 серия 5.903-13 выпуск 1-95; шт</t>
  </si>
  <si>
    <t>ФССЦ-507-1644
Фланцы стальные плоские приварные из стали ВСт3сп2, ВСт3сп3, давлением 1,0 МПа (10 кгс/см2), диаметром 600 мм
МАТ=18,2803</t>
  </si>
  <si>
    <t>-4
-Ф34.р1</t>
  </si>
  <si>
    <t>Фланцы стальные плоские приварные из стали ВСт3сп2, ВСт3сп3, давлением: 1,0 МПа (10 кгс/см2), диаметром 600 мм; шт.</t>
  </si>
  <si>
    <t>ФССЦ-507-1644
Приказ Минстроя России от 12.11.14 №703/пр</t>
  </si>
  <si>
    <t>18,03
______
23,23</t>
  </si>
  <si>
    <t>4,508
______
5,8075</t>
  </si>
  <si>
    <t>24060,24
______
5190,76</t>
  </si>
  <si>
    <t>839,79
______
81,19</t>
  </si>
  <si>
    <t>1262,28
______
49,99</t>
  </si>
  <si>
    <t>Приварка фланцев к стальным трубопроводам диаметром: 600 мм (заглушки);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(9309,26 руб.)
СП 71%=89%*0.8 от ФОТ; (5954,57 руб.)</t>
  </si>
  <si>
    <t>Отвод  П90 89х4-20 ГОСТ 17375-2001; шт</t>
  </si>
  <si>
    <t>Заявочная компания 2017 г.
*</t>
  </si>
  <si>
    <t>Отвод  П90-114х5-20 ГОСТ 17375-2001; шт</t>
  </si>
  <si>
    <t>ФССЦ-103-1009
Фасонные стальные сварные части, диаметр до 800 мм
МАТ=8,0778</t>
  </si>
  <si>
    <t>-0,0648
-Ф33.р1</t>
  </si>
  <si>
    <t>Фасонные стальные сварные части, диаметр: до 800 мм; т</t>
  </si>
  <si>
    <t>ФССЦ-103-1009
Приказ Минстроя России от 12.11.14 №703/пр</t>
  </si>
  <si>
    <t>26,37
______
7,69</t>
  </si>
  <si>
    <t>406,87
______
118,634</t>
  </si>
  <si>
    <t>6877,71
______
1658,49</t>
  </si>
  <si>
    <t>16112,94
______
1601,56</t>
  </si>
  <si>
    <t>26973,28
______
4512,19</t>
  </si>
  <si>
    <t>Установка фасонных частей стальных сварных диаметром: 100-250 мм (отводы);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(7027,89 руб.)
СП 71%=89%*0.8 от ФОТ; (4495,32 руб.)</t>
  </si>
  <si>
    <t>ФССЦ-201-0888
Опоры скользящие и катковые, крепежные детали, хомуты
МАТ=4,0083</t>
  </si>
  <si>
    <t>0,02156
22*0,98/1000</t>
  </si>
  <si>
    <t>Опоры скользящие и катковые, крепежные детали, хомуты; т</t>
  </si>
  <si>
    <t>ФССЦ-201-0888
Приказ Минстроя России от 12.11.14 №703/пр</t>
  </si>
  <si>
    <t>Труба  бесшовная горячедеформированная  ГОСТ 8732-78, ГОСТ 8731-74, группа В ст.20,  25*3,2; т</t>
  </si>
  <si>
    <t>-3,03
-Ф17.р1</t>
  </si>
  <si>
    <t>Трубы стальные бесшовные, горячедеформированные со снятой фаской из стали марок 15, 20, 25, наружным диаметром: 57 мм, толщина стенки 3,5 мм; м</t>
  </si>
  <si>
    <t>ФССЦ-103-0357
Приказ Минстроя России от 12.11.14 №703/пр</t>
  </si>
  <si>
    <t>-0,0009
-Ф17.р2</t>
  </si>
  <si>
    <t>ФССЦ-201-0889
Опоры неподвижные из горячекатаных профилей для трубопроводов
МАТ=4,7608</t>
  </si>
  <si>
    <t>-0,0002
-Ф17.р3</t>
  </si>
  <si>
    <t>Опоры неподвижные из горячекатаных профилей для трубопроводов; т</t>
  </si>
  <si>
    <t>ФССЦ-201-0889
Приказ Минстроя России от 12.11.14 №703/пр</t>
  </si>
  <si>
    <t>1,49
______
0,25</t>
  </si>
  <si>
    <t>496,8
______
82,4665</t>
  </si>
  <si>
    <t>280,49
______
44,02</t>
  </si>
  <si>
    <t>10385,86
______
931,87</t>
  </si>
  <si>
    <t>61902,23
______
4848,77</t>
  </si>
  <si>
    <t>Надземная прокладка трубопроводов при условном давлении 1,6 МПа, температуре 150°С, диаметр труб: 50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(307,16 руб.)
СП 71%=89%*0.8 от ФОТ; (196,47 руб.)</t>
  </si>
  <si>
    <t>Труба бесшовная горячедеформированная  ГОСТ 8732-78, ГОСТ 8731-74, группа В ст20,   38 *3,5; т</t>
  </si>
  <si>
    <t>-6,024
-Ф14.р1</t>
  </si>
  <si>
    <t>Трубы стальные электросварные прямошовные со снятой фаской из стали марок БСт2кп-БСт4кп и БСт2пс-БСт4пс наружный диаметр: 57 мм, толщина стенки 3,5 мм; м</t>
  </si>
  <si>
    <t>ФССЦ-103-0139
Приказ Минстроя России от 12.11.14 №703/пр</t>
  </si>
  <si>
    <t>2,19
______
0,14</t>
  </si>
  <si>
    <t>365,7
______
23,713</t>
  </si>
  <si>
    <t>109,16
______
29,35</t>
  </si>
  <si>
    <t>2722,28
______
306,13</t>
  </si>
  <si>
    <t>42797,8
______
3785</t>
  </si>
  <si>
    <t>Укладка стальных водопроводных труб с гидравлическим испытанием диаметром: 50 мм (дренаж);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(435,89 руб.)
СП 71%=89%*0.8 от ФОТ; (278,81 руб.)</t>
  </si>
  <si>
    <t>Опора скользящая 89 ст.09г2с ТС-623.000-06 серия 5.903-13 выпуск 8-95 покрытие ГФ-0,21 2слоя; шт</t>
  </si>
  <si>
    <t>Труба  бесшовная горячедеформированная  ГОСТ 8732-78, ГОСТ 8731-74,группа В ст.20,      89*4; т</t>
  </si>
  <si>
    <t>-36,36
-Ф10.р1</t>
  </si>
  <si>
    <t>Трубы стальные бесшовные, горячедеформированные со снятой фаской из стали марок 15, 20, 25, наружным диаметром: 89 мм, толщина стенки 3,5 мм; м</t>
  </si>
  <si>
    <t>ФССЦ-103-0387
Приказ Минстроя России от 12.11.14 №703/пр</t>
  </si>
  <si>
    <t>-0,0097
-Ф10.р2</t>
  </si>
  <si>
    <t>-0,0022
-Ф10.р3</t>
  </si>
  <si>
    <t>18,96
______
3,07</t>
  </si>
  <si>
    <t>526,7
______
85,307</t>
  </si>
  <si>
    <t>3555,19
______
547,22</t>
  </si>
  <si>
    <t>10697,29
______
964,83</t>
  </si>
  <si>
    <t>86537,15
______
5140,59</t>
  </si>
  <si>
    <t>Надземная прокладка трубопроводов при условном давлении 1,6 МПа, температуре 150°С, диаметр труб: 80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(3893,47 руб.)
СП 71%=89%*0.8 от ФОТ; (2490,42 руб.)</t>
  </si>
  <si>
    <t>Труба бесшовная горячедеформированная ГОСТ 8732-78, ГОСТ 8731-74 группа В ст20 114*5; т</t>
  </si>
  <si>
    <t>ФССЦ-103-0401
Трубы стальные бесшовные, горячедеформированные со снятой фаской из стали марок 15, 20, 25, наружным диаметром 108 мм, толщина стенки 4 мм
МАТ=5,4814</t>
  </si>
  <si>
    <t>-100
-Ф9.р1</t>
  </si>
  <si>
    <t>Трубы стальные бесшовные, горячедеформированные со снятой фаской из стали марок 15, 20, 25, наружным диаметром: 108 мм, толщина стенки 4 мм; м</t>
  </si>
  <si>
    <t>ФССЦ-103-0401
Приказ Минстроя России от 12.11.14 №703/пр</t>
  </si>
  <si>
    <t>-0,024
-Ф9.р2</t>
  </si>
  <si>
    <t>-0,006
-Ф9.р3</t>
  </si>
  <si>
    <t>53,71
______
8,72</t>
  </si>
  <si>
    <t>537,05
______
87,2045</t>
  </si>
  <si>
    <t>10410,66
______
1555,23</t>
  </si>
  <si>
    <t>10992,95
______
987,16</t>
  </si>
  <si>
    <t>101943,42
______
5327,54</t>
  </si>
  <si>
    <t>Надземная прокладка трубопроводов при условном давлении 1,6 МПа, температуре 150°С, диаметр труб: 100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(11177,83 руб.)
СП 71%=89%*0.8 от ФОТ; (7149,79 руб.)</t>
  </si>
  <si>
    <t>Кран шаровой стальной стандартнопроходной муфтовый Ду20мм РУ40 Т=150 вода пар; шт</t>
  </si>
  <si>
    <t>ФССЦ-302-1342
Вентили проходные муфтовые 15кч18п для воды давлением 1,6 МПа (16 кгс/см2), диаметром 20 мм
МАТ=5,5139</t>
  </si>
  <si>
    <t>-6
-Ф32.р1</t>
  </si>
  <si>
    <t>Вентили проходные муфтовые: 15кч18п для воды давлением 1,6 МПа (16 кгс/см2), диаметром 20 мм; шт.</t>
  </si>
  <si>
    <t>ФССЦ-302-1342
Приказ Минстроя России от 12.11.14 №703/пр</t>
  </si>
  <si>
    <t>31,36
______
8,76</t>
  </si>
  <si>
    <t>Установка вентилей и клапанов обратных муфтовых диаметром: до 20 мм; 1 шт.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(932,93 руб.)
СП 71%=89%*0.8 от ФОТ; (596,74 руб.)</t>
  </si>
  <si>
    <t>Кран шаровой стальной стандартнопроходной муфтовый Ду32мм РУ40 Т=150 вода пар; шт</t>
  </si>
  <si>
    <t>ФССЦ-302-1344
Вентили проходные муфтовые 15кч18п для воды давлением 1,6 МПа (16 кгс/см2), диаметром 32 мм
МАТ=6,3238</t>
  </si>
  <si>
    <t>-6
-Ф13.р1</t>
  </si>
  <si>
    <t>Вентили проходные муфтовые: 15кч18п для воды давлением 1,6 МПа (16 кгс/см2), диаметром 32 мм; шт.</t>
  </si>
  <si>
    <t>ФССЦ-302-1344
Приказ Минстроя России от 12.11.14 №703/пр</t>
  </si>
  <si>
    <t>52,02
______
11,16</t>
  </si>
  <si>
    <t>Установка вентилей и клапанов обратных муфтовых диаметром: до 32 мм; 1 шт.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(1188,34 руб.)
СП 71%=89%*0.8 от ФОТ; (760,11 руб.)</t>
  </si>
  <si>
    <t>Задвижка 30с64нж стальная клиновая с выдвижным шпинделем под приварку  ДУ 100 РУ 25 Т=450 вода пар; шт</t>
  </si>
  <si>
    <t>Заявочная компания 2016 года (заказ № ZПП_)
*</t>
  </si>
  <si>
    <t>-4
-Ф30.р1</t>
  </si>
  <si>
    <t>Задвижки клиновые с выдвижным шпинделем фланцевые для воды, пара и нефтепродуктов давлением 1,6 МПа (16 кгс/см2) 30с41нж (ЗКЛ2-16) диаметром 100 мм; шт.</t>
  </si>
  <si>
    <t>ФССЦ-302-1712
Приказ Минстроя России от 11.12.15 №899/пр</t>
  </si>
  <si>
    <t>1225,1
______
24,17</t>
  </si>
  <si>
    <t>Установка задвижек или клапанов обратных стальных диаметром: 100 мм; 1 задвижка (или клапан обратный)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(1716,1 руб.)
СП 71%=89%*0.8 от ФОТ; (1097,69 руб.)</t>
  </si>
  <si>
    <t>Фланец 1-80-16 ст.20 ГОСТ 12821-80; шт</t>
  </si>
  <si>
    <t>2,44
______
1,61</t>
  </si>
  <si>
    <t>0,6095
______
0,4025</t>
  </si>
  <si>
    <t>1406,92
______
347,36</t>
  </si>
  <si>
    <t>53,92
______
5,44</t>
  </si>
  <si>
    <t>99,96
______
6,76</t>
  </si>
  <si>
    <t>Приварка фланцев к стальным трубопроводам диаметром: 80 мм;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(865,22 руб.)
СП 71%=89%*0.8 от ФОТ; (553,43 руб.)</t>
  </si>
  <si>
    <t>Кран шаровый стальной стандартнопроходной  фланцевый  ДУ80 РУ16 Т=150 вода; шт</t>
  </si>
  <si>
    <t>-2
-Ф8.р1</t>
  </si>
  <si>
    <t>Установка задвижек или клапанов обратных стальных диаметром: 100 мм; 1 задвижка (или клапан обратный)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(858,05 руб.)
СП 71%=89%*0.8 от ФОТ; (548,84 руб.)</t>
  </si>
  <si>
    <t>Фланец 1-100-16 ст.20 ГОСТ 12820-80; шт</t>
  </si>
  <si>
    <t>-16
-Ф4.р1</t>
  </si>
  <si>
    <t>12,88
______
7,18</t>
  </si>
  <si>
    <t>6270,88
______
1548,16</t>
  </si>
  <si>
    <t>Приварка фланцев к стальным трубопроводам диаметром: 100 мм;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(4252,45 руб.)
СП 71%=89%*0.8 от ФОТ; (2720,04 руб.)</t>
  </si>
  <si>
    <t>Кран шаровый стальной стандартнопроходной  фланцевый  ДУ100 РУ16 Т=150 вода; шт</t>
  </si>
  <si>
    <t>-4
-Ф28.р1</t>
  </si>
  <si>
    <t>Раздел 4. Минимизация отключения потребителей (1.1.56-16-6-ТС.С02)</t>
  </si>
  <si>
    <t>639,02
______
51,51</t>
  </si>
  <si>
    <t>Итого по разделу 3 Демонтаж</t>
  </si>
  <si>
    <t>90994,93
______
10418,17</t>
  </si>
  <si>
    <t>3,315
39*85/1000</t>
  </si>
  <si>
    <t>ФССЦпг-01-01-01-041
с 01.12.2015 г
ОЗП=10,12
ЭМ=10,12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</si>
  <si>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</si>
  <si>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>ФССЦпг-01-01-01-041
Приказ Минстроя России от 12.11.14 №703/пр</t>
  </si>
  <si>
    <t>ФЕР26-01-009-01
1 зона. 4 кв 2015. Индексы НСО к ФЕР в ред 2014 с изм №1,2 (пр 899)
ОЗП=15,9965
ЭМ=11,0992
МАТ=3,0778</t>
  </si>
  <si>
    <t>110,92
______
84,63</t>
  </si>
  <si>
    <t>Демонтаж  трубопроводов: матами минераловатными марок 75, 100, плитами минераловатными на синтетическом связующем марки 75; 1 м3 изоляции
_______________
(демонтаж утеплителя ПЗ=0,4 (ОЗП=0,4; ЭМ=0,4 к расх.; ЗПМ=0,4; МАТ=0 к расх.; ТЗ=0,4; ТЗМ=0,4);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(44878,47 руб.)
СП 56%=70%*0.8 от ФОТ; (29566,99 руб.)</t>
  </si>
  <si>
    <t>ФЕР26-01-009-01
прим.
Приказ Минстроя РФ от 30.01.14 №31/пр</t>
  </si>
  <si>
    <t>ФЕР22-03-007-01
1 зона. 4 кв 2015. Индексы НСО к ФЕР в ред 2014 с изм №1,2 (пр 899)
ОЗП=15,9857
ЭМ=11,2251
МАТ=4,4176</t>
  </si>
  <si>
    <t>10,55
______
8,74</t>
  </si>
  <si>
    <t>Демонтаж задвижек или клапанов обратных стальных диаметром: 50 мм (30ч64нж); 1 задвижка (или клапан обратный)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(310,25 руб.)
СП 71%=89%*0.8 от ФОТ; (198,45 руб.)</t>
  </si>
  <si>
    <t>ФЕР22-03-007-01
Приказ Минстроя России от 11.12.15 №899/пр</t>
  </si>
  <si>
    <t>Демонтаж задвижек или клапанов обратных стальных диаметром: 100 мм (30ч64нж); 1 задвижка (или клапан обратный)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(514,84 руб.)
СП 71%=89%*0.8 от ФОТ; (329,31 руб.)</t>
  </si>
  <si>
    <t>14,24
______
0,91</t>
  </si>
  <si>
    <t>2,3736
______
0,1518</t>
  </si>
  <si>
    <t>1241,16
______
207,12</t>
  </si>
  <si>
    <t>ФЕР22-03-007-03
1 зона. 4 кв 2015. Индексы НСО к ФЕР в ред 2014 с изм №1,2 (пр 899)
ОЗП=15,9876
ЭМ=7,2049
ЗПМ=15,9331
МАТ=4,8404</t>
  </si>
  <si>
    <t>28,71
______
2,17</t>
  </si>
  <si>
    <t>50,5
______
21,79</t>
  </si>
  <si>
    <t>Демонтаж задвижек или клапанов обратных стальных диаметром: 150 мм (30ч64нж); 1 задвижка (или клапан обратный)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(2550,05 руб.)
СП 71%=89%*0.8 от ФОТ; (1631,11 руб.)</t>
  </si>
  <si>
    <t>ФЕР22-03-007-03
Приказ Минстроя России от 11.12.15 №899/пр</t>
  </si>
  <si>
    <t>3,2
______
0,49</t>
  </si>
  <si>
    <t>355,35
______
54,786</t>
  </si>
  <si>
    <t>700,21
______
92,05</t>
  </si>
  <si>
    <t>ФЕР24-01-002-04
1 зона. 4 кв 2015. Индексы НСО к ФЕР в ред 2014 с изм №1,2 (пр 899)
ОЗП=15,9828
ЭМ=9,4534
ЗПМ=15,9151
МАТ=5,3997</t>
  </si>
  <si>
    <t>8229,91
______
642,64</t>
  </si>
  <si>
    <t>11754,98
______
3525,07</t>
  </si>
  <si>
    <t>0,009
9/1000</t>
  </si>
  <si>
    <t>Демонтаж  трубопроводов в непроходном канале при условном давлении 1,6 МПа, температуре 150°С, диаметр труб: 100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(665,01 руб.)
СП 71%=89%*0.8 от ФОТ; (425,37 руб.)</t>
  </si>
  <si>
    <t>ФЕР24-01-002-04
Приказ Минстроя России от 12.11.14 №703/пр</t>
  </si>
  <si>
    <t>10,62
______
1,8</t>
  </si>
  <si>
    <t>461,61
______
78,1287</t>
  </si>
  <si>
    <t>2785,77
______
346,06</t>
  </si>
  <si>
    <t>ФЕР24-01-002-06
1 зона. 4 кв 2015. Индексы НСО к ФЕР в ред 2014 с изм №1,2 (пр 899)
ОЗП=15,9931
ЭМ=9,7365
ЗПМ=15,9291
МАТ=5,9833</t>
  </si>
  <si>
    <t>12439,82
______
944,58</t>
  </si>
  <si>
    <t>17152,86
______
4713,04</t>
  </si>
  <si>
    <t>0,023
23/1000</t>
  </si>
  <si>
    <t>Демонтаж трубопроводов в непроходном канале при условном давлении 1,6 МПа, температуре 150°С, диаметр труб: 150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(2308,48 руб.)
СП 71%=89%*0.8 от ФОТ; (1476,59 руб.)</t>
  </si>
  <si>
    <t>ФЕР24-01-002-06
Приказ Минстроя России от 12.11.14 №703/пр</t>
  </si>
  <si>
    <t>267,73
______
48,31</t>
  </si>
  <si>
    <t>1164,03
______
210,0636</t>
  </si>
  <si>
    <t>72932,4
______
9772,94</t>
  </si>
  <si>
    <t>ФЕР24-01-002-14
1 зона. 4 кв 2015. Индексы НСО к ФЕР в ред 2014 с изм №1,2 (пр 899)
ОЗП=15,999
ЭМ=10,0302
ЗПМ=15,9399
МАТ=5,0903</t>
  </si>
  <si>
    <t>31614,26
______
2665,7</t>
  </si>
  <si>
    <t>43661,97
______
12047,71</t>
  </si>
  <si>
    <t>0,23
230/1000</t>
  </si>
  <si>
    <t>Демонтаж трубопроводов в непроходном канале при условном давлении 1,6 МПа, температуре 150°С, диаметр труб: 600 мм (в т.ч опоры неподвижные четырехупорные 630х10);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(60057,37 руб.)
СП 71%=89%*0.8 от ФОТ; (38415,08 руб.)</t>
  </si>
  <si>
    <t>ФЕР24-01-002-14
Приказ Минстроя России от 12.11.14 №703/пр</t>
  </si>
  <si>
    <t>Раздел 3. Демонтаж</t>
  </si>
  <si>
    <t>323,22
______
102,16</t>
  </si>
  <si>
    <t>Итого по разделу 2 Тепло-гидроизоляция в камерах, в каналах</t>
  </si>
  <si>
    <t>113584,91
______
22693,38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</si>
  <si>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10 мм; м</t>
  </si>
  <si>
    <t>ФССЦ-103-0238
Приказ Минстроя России от 12.11.14 №703/пр</t>
  </si>
  <si>
    <t>-6
-Ф7.р1</t>
  </si>
  <si>
    <t>122,94
______
102,12</t>
  </si>
  <si>
    <t>107885,9
______
22686,5</t>
  </si>
  <si>
    <t>Врезка в существующие сети из стальных труб стальных штуцеров (патрубков) диаметром: 600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(49053,9 руб.)
СП 71%=89%*0.8 от ФОТ; (31376,82 руб.)</t>
  </si>
  <si>
    <t>0,46
______
0,01</t>
  </si>
  <si>
    <t>230,782
______
4,9795</t>
  </si>
  <si>
    <t>14,06
______
2,22</t>
  </si>
  <si>
    <t>ФЕР22-02-010-01
1 зона. 4 кв 2015. Индексы НСО к ФЕР в ред 2014 с изм №1,2 (пр 899)
ОЗП=15,9894
ЭМ=5,5926
ЗПМ=15,9824
МАТ=2,7123</t>
  </si>
  <si>
    <t>1257,09
______
69,31</t>
  </si>
  <si>
    <t>27538,22
______
2194,74</t>
  </si>
  <si>
    <t>0,002
2/1000</t>
  </si>
  <si>
    <t>Нанесение весьма усиленной антикоррозионной изоляции из полимерных липких лент на стальные трубопроводы диаметром: 50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(80,38 руб.)
СП 71%=89%*0.8 от ФОТ; (51,41 руб.)</t>
  </si>
  <si>
    <t>ФЕР22-02-010-01
Приказ Минстроя РФ от 30.01.14 №31/пр</t>
  </si>
  <si>
    <t>ФССЦ-104-8104
Стеклопластик рулонный марки РСТ 415 шириной 1м
МАТ=2,4646</t>
  </si>
  <si>
    <t>Стеклопластик рулонный марки: РСТ 415 шириной 1м; м2</t>
  </si>
  <si>
    <t>ФССЦ-104-8104
Приказ Минстроя России от 12.11.14 №703/пр</t>
  </si>
  <si>
    <t>ФССЦ-101-1794
Бризол
МАТ=9,4279</t>
  </si>
  <si>
    <t>-0,1357
-Ф26.р1</t>
  </si>
  <si>
    <t>Бризол; 1000 м2</t>
  </si>
  <si>
    <t>ФССЦ-101-1794
Приказ Минстроя России от 12.11.14 №703/пр</t>
  </si>
  <si>
    <t>ФЕР26-01-054-01
1 зона. 4 кв 2015. Индексы НСО к ФЕР в ред 2014 с изм №1,2 (пр 899)
ОЗП=15,9847
ЭМ=9,9533
МАТ=8,1399</t>
  </si>
  <si>
    <t>1780,58
______
317,76</t>
  </si>
  <si>
    <t>1,18
118/100</t>
  </si>
  <si>
    <t>Обертывание поверхности изоляции рулонными материалами насухо с проклейкой швов; 100 м2 поверхности покрытия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(5094,48 руб.)
СП 56%=70%*0.8 от ФОТ; (3356,36 руб.)</t>
  </si>
  <si>
    <t>ФЕР26-01-054-01
Приказ Минстроя РФ от 30.01.14 №31/пр</t>
  </si>
  <si>
    <t>1598,26
______
211,58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</si>
  <si>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(18986,99 руб.)
СП 56%=70%*0.8 от ФОТ; (12509,07 руб.)</t>
  </si>
  <si>
    <t>0,017
17/1000</t>
  </si>
  <si>
    <t>Мастика Вектор-1214 антикоррозийная; т</t>
  </si>
  <si>
    <t>ФССЦ-101-3227
Приказ Минстроя России от 12.11.14 №703/пр</t>
  </si>
  <si>
    <t>ФССЦ-101-1795
Краска БТ-177 серебристая
МАТ=8,152</t>
  </si>
  <si>
    <t>-0,0077
-Ф3.р1</t>
  </si>
  <si>
    <t>Краска БТ-177 серебристая; т</t>
  </si>
  <si>
    <t>ФССЦ-101-1795
Приказ Минстроя России от 12.11.14 №703/пр</t>
  </si>
  <si>
    <t>2,85
______
0,01</t>
  </si>
  <si>
    <t>3,312
______
0,0115</t>
  </si>
  <si>
    <t>75,38
______
1,56</t>
  </si>
  <si>
    <t>ФЕР13-03-004-23
1 зона. 4 кв 2015. Индексы НСО к ФЕР в ред 2014 с изм №1,2 (пр 899)
ОЗП=15,9888
ЭМ=6,2424
ЗПМ=15,7
МАТ=8,0233</t>
  </si>
  <si>
    <t>14,04
______
0,12</t>
  </si>
  <si>
    <t>244,86
______
30,04</t>
  </si>
  <si>
    <t>0,86
86 / 100</t>
  </si>
  <si>
    <t>Окраска металлических огрунтованных поверхностей: краской БТ-177 серебристой "Вектор" 1214); 100 м2 окрашиваемой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(319,23 руб.)
СП 56%=70%*0.8 от ФОТ; (232,17 руб.)</t>
  </si>
  <si>
    <t>ФЕР13-03-004-23
Приказ Минстроя РФ от 30.01.14 №31/пр</t>
  </si>
  <si>
    <t>0,034
34/1000</t>
  </si>
  <si>
    <t>Мастика Вектор-1214 антикоррозийная (1025); т</t>
  </si>
  <si>
    <t>-0,0206
-Ф2.р1</t>
  </si>
  <si>
    <t>10,5
______
0,02</t>
  </si>
  <si>
    <t>12,213
______
0,023</t>
  </si>
  <si>
    <t>111,77
______
3,1</t>
  </si>
  <si>
    <t>21,69
______
0,23</t>
  </si>
  <si>
    <t>557,19
______
130,07</t>
  </si>
  <si>
    <t>0,86
86/100</t>
  </si>
  <si>
    <t>Огрунтовка металлических поверхностей за один раз: грунтовкой ГФ-021 за 2 раза (Вектор "1025"); 100 м2 окрашиваемой поверхности
_______________
(за 2 раза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(1378,95 руб.)
СП 56%=70%*0.8 от ФОТ; (1002,88 руб.)</t>
  </si>
  <si>
    <t>Раздел 2. Тепло-гидроизоляция в камерах, в каналах</t>
  </si>
  <si>
    <t>989,67
______
192,71</t>
  </si>
  <si>
    <t>Итого по разделу 1 Арматура, трубы и детали трубопроводов</t>
  </si>
  <si>
    <t>244806,00
______
40564,37</t>
  </si>
  <si>
    <t>ФЕРм39-02-006-33
1 зона. 4 кв 2015. Индексы НСО к ФЕР в ред 2014 с изм №1,2 (пр 899)
ОЗП=15,9869
ЭМ=4,7644
МАТ=7,6339</t>
  </si>
  <si>
    <t>58,36
______
39,71</t>
  </si>
  <si>
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550 мм, толщина стенки до 14 мм (диаметр трубопровода: 630 мм, толщина стенки 10 мм); 1 стык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(18130,74 руб.)
СП 48%=60%*0.8 от ФОТ; (12798,17 руб.)</t>
  </si>
  <si>
    <t>ФЕРм39-02-006-33
прим.
Приказ Минстроя РФ от 30.01.14 №31/пр</t>
  </si>
  <si>
    <t>ФЕРм39-01-004-17
1 зона. 4 кв 2015. Индексы НСО к ФЕР в ред 2014 с изм №1,2 (пр 899)
ОЗП=15,9849
ЭМ=5,2699
МАТ=15,8285</t>
  </si>
  <si>
    <t>41,74
______
19,92</t>
  </si>
  <si>
    <t>Зачистка механизированная поверхности сварного соединения и околошовной зоны трубопроводов из углеродистых и легированных сталей до шероховатости не грубее Rz 80 мкм (V3) без снятия выпуклости (усиления) сварного шва, диаметр трубопровода: 600-630 мм, толщина стенки до 10 мм; 1 стык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(9093,22 руб.)
СП 48%=60%*0.8 от ФОТ; (6418,74 руб.)</t>
  </si>
  <si>
    <t>ФЕРм39-01-004-17
Приказ Минстроя РФ от 30.01.14 №31/пр</t>
  </si>
  <si>
    <t>Контроль качества сварных швов</t>
  </si>
  <si>
    <t>Отвод П90-159х6-20  ГОСТ17375-2001; шт</t>
  </si>
  <si>
    <t>Отвод сварной П90 -114х5-20 ГОСТ17375-2001; шт</t>
  </si>
  <si>
    <t>-0,093
-Ф21.р1</t>
  </si>
  <si>
    <t>37,84
______
11,03</t>
  </si>
  <si>
    <t>9870,79
______
2380,24</t>
  </si>
  <si>
    <t>0,093
((12*6,1)+(6*3,3))/1000</t>
  </si>
  <si>
    <t>Установка фасонных частей стальных сварных диаметром: 100-250 мм;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(10086,33 руб.)
СП 71%=89%*0.8 от ФОТ; (6451,61 руб.)</t>
  </si>
  <si>
    <t>Отвод сварной 45 630х12-2,5  ст.09г2с  ТС-583.000-151 серия 5.903-13 вып.1; шт</t>
  </si>
  <si>
    <t>Отвод сварной 90 630х12-2,5  ст.09г2с  ТС-583.000-244 серия 5.903-13 вып.1; шт</t>
  </si>
  <si>
    <t>-0,8744
-Ф20.р1</t>
  </si>
  <si>
    <t>154,96
______
81,69</t>
  </si>
  <si>
    <t>177,215
______
93,426</t>
  </si>
  <si>
    <t>78036,4
______
17857,15</t>
  </si>
  <si>
    <t>ФЕР22-03-001-06
1 зона. 4 кв 2015. Индексы НСО к ФЕР в ред 2014 с изм №1,2 (пр 899)
ОЗП=15,9819
ЭМ=6,8322
ЗПМ=15,979
МАТ=7,7041</t>
  </si>
  <si>
    <t>13062,51
______
1278,06</t>
  </si>
  <si>
    <t>21093,26
______
1965,32</t>
  </si>
  <si>
    <t>0,8744
((2*209,4)+(4*113,9))/1000</t>
  </si>
  <si>
    <t>Установка фасонных частей стальных сварных диаметром: 300-800 мм;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(50306,98 руб.)
СП 71%=89%*0.8 от ФОТ; (32178,34 руб.)</t>
  </si>
  <si>
    <t>ФЕР22-03-001-06
Приказ Минстроя РФ от 30.01.14 №31/пр</t>
  </si>
  <si>
    <t>ФССЦ-101-3594
Лента полиэтиленовая с липким слоем А50
МАТ=4,0911</t>
  </si>
  <si>
    <t>-0,0684
-Ф31.р2</t>
  </si>
  <si>
    <t>Лента полиэтиленовая с липким слоем: А50; кг</t>
  </si>
  <si>
    <t>ФССЦ-101-3594
Приказ Минстроя России от 12.11.14 №703/пр</t>
  </si>
  <si>
    <t>ФССЦ-104-0133
Компонент А системы жидких компонентов для напыления ППУ
МАТ=2,0939</t>
  </si>
  <si>
    <t>-5,569
-Ф31.р5</t>
  </si>
  <si>
    <t>Компонент А системы жидких компонентов для напыления ППУ; кг</t>
  </si>
  <si>
    <t>ФССЦ-104-0133
Приказ Минстроя России от 12.11.14 №703/пр</t>
  </si>
  <si>
    <t>ФССЦ-104-0134
Компонент Б системы жидких компонентов для напыления ППУ
МАТ=2,1083</t>
  </si>
  <si>
    <t>-5,351
-Ф31.р6</t>
  </si>
  <si>
    <t>Компонент Б системы жидких компонентов для напыления ППУ; кг</t>
  </si>
  <si>
    <t>ФССЦ-104-0134
Приказ Минстроя России от 12.11.14 №703/пр</t>
  </si>
  <si>
    <t>ФССЦ-113-0307
Пленка полиэтиленовая толщиной 0,2-0,5 мм
МАТ=4,6436</t>
  </si>
  <si>
    <t>-0,0001
-Ф31.р7</t>
  </si>
  <si>
    <t>Пленка полиэтиленовая толщиной: 0,2-0,5 мм; т</t>
  </si>
  <si>
    <t>ФССЦ-113-0307
Приказ Минстроя России от 12.11.14 №703/пр</t>
  </si>
  <si>
    <t>ФССЦ-104-0127
Хлорметилен
МАТ=0,9754</t>
  </si>
  <si>
    <t>-0,39
-Ф31.р4</t>
  </si>
  <si>
    <t>Хлорметилен; кг</t>
  </si>
  <si>
    <t>ФССЦ-104-0127
Приказ Минстроя России от 12.11.14 №703/пр</t>
  </si>
  <si>
    <t>ФССЦ-104-0126
Диоктилфталат
МАТ=7,2375</t>
  </si>
  <si>
    <t>-0,65
-Ф31.р3</t>
  </si>
  <si>
    <t>Диоктилфталат; кг</t>
  </si>
  <si>
    <t>ФССЦ-104-0126
Приказ Минстроя России от 12.11.14 №703/пр</t>
  </si>
  <si>
    <t>ФЕР26-01-021-01
1 зона. 4 кв 2015. Индексы НСО к ФЕР в ред 2014 с изм №1,2 (пр 899)
ОЗП=15,9827
ЭМ=5,6037
МАТ=2,1819</t>
  </si>
  <si>
    <t>5744,05
______
365,4</t>
  </si>
  <si>
    <t>Изоляция плоских и криволинейных поверхностей из пенополиуретана методом напыления  (для комплекта заделки стыков); 1 м3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(645,33 руб.)
СП 56%=70%*0.8 от ФОТ; (425,16 руб.)</t>
  </si>
  <si>
    <t>ФЕР26-01-021-01
Приказ Минстроя РФ от 30.01.14 №31/пр</t>
  </si>
  <si>
    <t>Комплект заделки стыков КЗС (ЭС) с муфтой 630/800 комплект:компонент, пробки,стойки, гильза обжимная,припой, лента сврная ,муфта термоусажив 700мм; шт</t>
  </si>
  <si>
    <t>Заявочная компания 2017г.
*</t>
  </si>
  <si>
    <t>Опора подвижная по типу ОПМ6 НТС 65-06-04 выпуск 2 ДН-800 ст.09г2с покрытие "изолэп-мастик" с резиновой прокладкой,хомутами и метизами; шт</t>
  </si>
  <si>
    <t>Опора скользящая 630 ст.09г2с ТС-624.000-052 серия 5.903-13 выпуск 8-95 покрытие ГФ-0,21 2слоя; шт</t>
  </si>
  <si>
    <t>Опора неподвижная  четырехупорная 630х12 ст.09г2с ТС-661.00.00.08 серия 5.903-13 выпуск 7-95 покрытие ГФ-0,21   2слоя; шт</t>
  </si>
  <si>
    <t>Отвод ст 630х10(11)-90-1-ППУ-ПЭ ГОСТ 30732-2006; шт</t>
  </si>
  <si>
    <t>Элемент трубопровода концевой с кабелем вывода Ст 630-1-ППУ-ПЭ, ГОСТ 30732-2006; шт</t>
  </si>
  <si>
    <t>Труба ст.630*10-1-ППУ-ПЭ/800 ГОСТ 30732-2006.К52, тип 3, Ст.17г1с-у, ГОСТ 20295-85; м</t>
  </si>
  <si>
    <t>-0,4176
-Ф24.р2</t>
  </si>
  <si>
    <t>-0,1121
-Ф24.р3</t>
  </si>
  <si>
    <t>-219,8
-Ф24.р1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</si>
  <si>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12 мм; м</t>
  </si>
  <si>
    <t>ФССЦ-103-0240
Приказ Минстроя России от 12.11.14 №703/пр</t>
  </si>
  <si>
    <t>426,42
______
76,95</t>
  </si>
  <si>
    <t>1940,05
______
350,106</t>
  </si>
  <si>
    <t>116163,34
______
15565,89</t>
  </si>
  <si>
    <t>52690,44
______
4442,84</t>
  </si>
  <si>
    <t>1428894,04
______
20079,52</t>
  </si>
  <si>
    <t>0,2198
(189+2,2*4+8*2+2*3)/1000</t>
  </si>
  <si>
    <t>Прокладка трубопроводов в непроходном канале при условном давлении 1,6 МПа, температуре 150°С, диаметр труб: 600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(95656,6 руб.)
СП 71%=89%*0.8 от ФОТ; (61185,76 руб.)</t>
  </si>
  <si>
    <t>Труба бесшовная  горячедеформированная ГОСТ8732-78, ГОСТ8731-74, группа В ст.20    57*3; т</t>
  </si>
  <si>
    <t>-2,008
-Ф11.р1</t>
  </si>
  <si>
    <t>0,73
______
0,05</t>
  </si>
  <si>
    <t>36,39
______
9,78</t>
  </si>
  <si>
    <t>Укладка стальных водопроводных труб : 50 мм (дренаж);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(145,29 руб.)
СП 71%=89%*0.8 от ФОТ; (92,93 руб.)</t>
  </si>
  <si>
    <t>0,121
1,4650-1,344</t>
  </si>
  <si>
    <t>Труба бесшовная горячедеформированная ГОСТ8732-78, ГОСТ8731-74, группа В ст.20   114*5; т</t>
  </si>
  <si>
    <t>-9
-Ф22.р1</t>
  </si>
  <si>
    <t>-0,0024
-Ф22.р2</t>
  </si>
  <si>
    <t>-0,0008
-Ф22.р3</t>
  </si>
  <si>
    <t>5,33
______
0,82</t>
  </si>
  <si>
    <t>592,25
______
91,31</t>
  </si>
  <si>
    <t>1167,01
______
153,41</t>
  </si>
  <si>
    <t>13716,51
______
1071,06</t>
  </si>
  <si>
    <t>106135,19
______
5875,12</t>
  </si>
  <si>
    <t>Прокладка трубопроводов в непроходном канале при условном давлении 1,6 МПа, температуре 150°С, диаметр труб: 100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(1108,36 руб.)
СП 71%=89%*0.8 от ФОТ; (708,95 руб.)</t>
  </si>
  <si>
    <t>Труба бесшовная горячедеформированная ГОСТ 8732-78, ГОСТ 8731-74 группа В ст.20 159*6; т</t>
  </si>
  <si>
    <t>-0,0062
-Ф1.р1</t>
  </si>
  <si>
    <t>-0,0046
-Ф1.р2</t>
  </si>
  <si>
    <t>-23
-Ф1.р3</t>
  </si>
  <si>
    <t>Трубы стальные бесшовные, горячедеформированные со снятой фаской из стали марок 15, 20, 25, наружным диаметром: 159 мм, толщина стенки 5 мм; м</t>
  </si>
  <si>
    <t>ФССЦ-103-0455
Приказ Минстроя России от 12.11.14 №703/пр</t>
  </si>
  <si>
    <t>17,7
______
2,99</t>
  </si>
  <si>
    <t>769,35
______
130,2145</t>
  </si>
  <si>
    <t>4642,95
______
576,77</t>
  </si>
  <si>
    <t>20733,04
______
1574,29</t>
  </si>
  <si>
    <t>164640,02
______
7855,06</t>
  </si>
  <si>
    <t>Прокладка трубопроводов в непроходном канале при условном давлении 1,6 МПа, температуре 150°С, диаметр труб: 150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(3847,47 руб.)
СП 71%=89%*0.8 от ФОТ; (2460,99 руб.)</t>
  </si>
  <si>
    <t>Труба электросварная ГОСТ 20295-85,К52,тип 3 СТ.17 Г1С-У 630*10; т</t>
  </si>
  <si>
    <t>-32
-Ф23.р1</t>
  </si>
  <si>
    <t>-0,0608
-Ф23.р2</t>
  </si>
  <si>
    <t>-0,0163
-Ф23.р3</t>
  </si>
  <si>
    <t>62,08
______
11,2</t>
  </si>
  <si>
    <t>16911,86
______
2266,19</t>
  </si>
  <si>
    <t>0,032
32/1000</t>
  </si>
  <si>
    <t>Прокладка трубопроводов в непроходном канале при условном давлении 1,6 МПа, температуре 150°С, диаметр труб: 600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(13926,35 руб.)
СП 71%=89%*0.8 от ФОТ; (8907,84 руб.)</t>
  </si>
  <si>
    <t>ФССЦ-507-1017
Фланцы стальные плоские приварные из стали ВСт3сп2, ВСт3сп3, давлением 2,5 МПа (25 кгс/см2), диаметром 50 мм
МАТ=3,5052</t>
  </si>
  <si>
    <t>Фланцы стальные плоские приварные из стали ВСт3сп2, ВСт3сп3, давлением: 2,5 МПа (25 кгс/см2), диаметром 50 мм; шт.</t>
  </si>
  <si>
    <t>ФССЦ-507-1017
Приказ Минстроя России от 12.11.14 №703/пр</t>
  </si>
  <si>
    <t>ФССЦ-507-0983
Фланцы стальные плоские приварные из стали ВСт3сп2, ВСт3сп3, давлением 1,0 МПа (10 кгс/см2), диаметром 50 мм
МАТ=6,0082</t>
  </si>
  <si>
    <t>-4
-Ф6.р1</t>
  </si>
  <si>
    <t>Фланцы стальные плоские приварные из стали ВСт3сп2, ВСт3сп3, давлением: 1,0 МПа (10 кгс/см2), диаметром 50 мм; шт.</t>
  </si>
  <si>
    <t>ФССЦ-507-0983
Приказ Минстроя России от 12.11.14 №703/пр</t>
  </si>
  <si>
    <t>1,7
______
1,15</t>
  </si>
  <si>
    <t>0,4255
______
0,2875</t>
  </si>
  <si>
    <t>1004,96
______
248,12</t>
  </si>
  <si>
    <t>ФЕР22-03-014-01
1 зона. 4 кв 2015. Индексы НСО к ФЕР в ред 2014 с изм №1,2 (пр 899)
ОЗП=15,9951
ЭМ=6,5234
ЗПМ=15,9585
МАТ=5,9221</t>
  </si>
  <si>
    <t>38,51
______
3,89</t>
  </si>
  <si>
    <t>72,26
______
4,72</t>
  </si>
  <si>
    <t>Приварка фланцев к стальным трубопроводам диаметром: 50 мм;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(610,28 руб.)
СП 71%=89%*0.8 от ФОТ; (390,36 руб.)</t>
  </si>
  <si>
    <t>ФЕР22-03-014-01
Приказ Минстроя РФ от 30.01.14 №31/пр</t>
  </si>
  <si>
    <t>Задвижка 30с64нж стальная клиновая с выдвижным шпинделем под приварку  Ду50 РУ 25 Т=450 вода пар; шт</t>
  </si>
  <si>
    <t>-2
-Ф27.р1</t>
  </si>
  <si>
    <t>Задвижки клиновые с выдвижным шпинделем фланцевые для воды, пара и нефтепродуктов давлением 1,6 МПа (16 кгс/см2) 30с41нж (ЗКЛ2-16) диаметром 50 мм; шт.</t>
  </si>
  <si>
    <t>ФССЦ-302-1711
Приказ Минстроя России от 11.12.15 №899/пр</t>
  </si>
  <si>
    <t>639,64
______
14,57</t>
  </si>
  <si>
    <t>Установка задвижек или клапанов обратных стальных диаметром: 50 мм (дренаж); 1 задвижка (или клапан обратный)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(517,08 руб.)
СП 71%=89%*0.8 от ФОТ; (330,75 руб.)</t>
  </si>
  <si>
    <t>Кран бивал шаровый стальной стандартнопроходной  под приварку с редуктором  ДУ100 РУ25 Т=150 вода; шт</t>
  </si>
  <si>
    <t>-2
-Ф16.р1</t>
  </si>
  <si>
    <t>7,64
______
1,82</t>
  </si>
  <si>
    <t>3,818
______
0,9085</t>
  </si>
  <si>
    <t>2240,06
______
402,22</t>
  </si>
  <si>
    <t>ФЕР24-01-032-03
1 зона. 4 кв 2015. Индексы НСО к ФЕР в ред 2014 с изм №1,2 (пр 899)
ОЗП=15,9851
ЭМ=7,9492
ЗПМ=15,9707
МАТ=4,6642</t>
  </si>
  <si>
    <t>140,9
______
12,59</t>
  </si>
  <si>
    <t>1355,86
______
37,87</t>
  </si>
  <si>
    <t>Установка задвижек или клапанов стальных для горячей воды и пара диаметром: 100 мм;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(1790,34 руб.)
СП 71%=89%*0.8 от ФОТ; (1145,17 руб.)</t>
  </si>
  <si>
    <t>ФЕР24-01-032-03
Приказ Минстроя России от 11.12.15 №899/пр</t>
  </si>
  <si>
    <t>Кран шаровый стандартнопроходной  под приварку с редуктором  ДУ150 РУ25 Т=150 вода пар; шт</t>
  </si>
  <si>
    <t>-4
-Ф12.р1</t>
  </si>
  <si>
    <t>Задвижки клиновые с выдвижным шпинделем фланцевые для воды, пара и нефтепродуктов давлением 1,6 МПа (16 кгс/см2) 30с41нж (ЗКЛ2-16) диаметром 150 мм; шт.</t>
  </si>
  <si>
    <t>ФССЦ-302-1713
Приказ Минстроя России от 11.12.15 №899/пр</t>
  </si>
  <si>
    <t>25,81
______
5,01</t>
  </si>
  <si>
    <t>6,4515
______
1,2535</t>
  </si>
  <si>
    <t>7034,48
______
1104,6</t>
  </si>
  <si>
    <t>ФЕР24-01-032-04
1 зона. 4 кв 2015. Индексы НСО к ФЕР в ред 2014 с изм №1,2 (пр 899)
ОЗП=15,989
ЭМ=8,7116
ЗПМ=15,9767
МАТ=4,744</t>
  </si>
  <si>
    <t>201,87
______
17,28</t>
  </si>
  <si>
    <t>2626,39
______
64,91</t>
  </si>
  <si>
    <t>Установка задвижек или клапанов стальных для горячей воды и пара диаметром: 150 мм;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(5833,85 руб.)
СП 71%=89%*0.8 от ФОТ; (3731,56 руб.)</t>
  </si>
  <si>
    <t>ФЕР24-01-032-04
Приказ Минстроя России от 11.12.15 №899/пр</t>
  </si>
  <si>
    <t>Раздел 1. Арматура, трубы и детали трубопроводов</t>
  </si>
  <si>
    <t>Составлен в ценахпо состоянию на 4 квартал 2015г.</t>
  </si>
  <si>
    <t>1.1.56-16-6-ТС</t>
  </si>
  <si>
    <t>ЛОКАЛЬНЫЙ СМЕТНЫЙ РАСЧЕТ  № 1.1.56-16-6-ТС.ЛС 4</t>
  </si>
  <si>
    <t>Теплотрасса 12 от ТК_1132 до ТК-1208. Участок от ТК_1205 до ТК_1206. Строительные работы теплотрассы (КЖ)</t>
  </si>
  <si>
    <t>Теплотрасса 12 от ТК_1132 до ТК_1208. Участок от ТК_1205 до ТК_1206. Монтаж СОДК (СОДК)</t>
  </si>
  <si>
    <t xml:space="preserve"> Техническое перевооружение участков магистральных тепловых сетей. </t>
  </si>
  <si>
    <t>Теплотрасса 12 от ТК_1132 до ТК_1208. Участок от ТК_1205 до ТК_1206. Подготовка территории строительства (ПОС)</t>
  </si>
  <si>
    <t>944354,01
______
64182,41</t>
  </si>
  <si>
    <t>72114,86
______
18714,76</t>
  </si>
  <si>
    <t>ФССЦ-414-0068
Береза бородавчатая (повислая, плакучая), высота 1,5-2,0 м
МАТ=3,1107</t>
  </si>
  <si>
    <t>1216,34
______
326,12</t>
  </si>
  <si>
    <t>ФЕР47-01-009-05
1 зона. 4 кв 2015. Индексы НСО к ФЕР в ред 2014 с изм №1,2 (пр 899)
ОЗП=15,9883
ЭМ=6,7542
ЗПМ=15,6962
МАТ=3,0523</t>
  </si>
  <si>
    <t>Посадка деревьев и кустарников с комом земли размером: 0,5x0,5x0,4 м; 10 деревьев или кустарников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(3302,56 руб.)
СП 90% от ФОТ; (2584,61 руб.)</t>
  </si>
  <si>
    <t>19140,33
______
5023,17</t>
  </si>
  <si>
    <t>Уход: за газонами обыкновенными; 100 м2 цветников и газонов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(63111,15 руб.)
СП 90% от ФОТ; (49391,33 руб.)</t>
  </si>
  <si>
    <t>Посев газонов партерных, мавританских и обыкновенных вручную;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(14983,35 руб.)
СП 90% от ФОТ; (11726,1 руб.)</t>
  </si>
  <si>
    <t>1999,07
______
402,14</t>
  </si>
  <si>
    <t>ФЕР47-01-046-01
1 зона. 4 кв 2015. Индексы НСО к ФЕР в ред 2014 с изм №1,2 (пр 899)
ОЗП=15,9899
ЭМ=9,2002
ЗПМ=15,821</t>
  </si>
  <si>
    <t>Подготовка почвы для устройства партерного и обыкновенного газона без внесения растительной земли: механизированным способом;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(7893,31 руб.)
СП 90% от ФОТ; (6177,38 руб.)</t>
  </si>
  <si>
    <t>14911,65
______
3913,4</t>
  </si>
  <si>
    <t>Уход: за газонами обыкновенными; 100 м2 цветников и газонов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(49167,99 руб.)
СП 90% от ФОТ; (38479,29 руб.)</t>
  </si>
  <si>
    <t>Посев газонов партерных, мавританских и обыкновенных вручную;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(11673,08 руб.)
СП 90% от ФОТ; (9135,45 руб.)</t>
  </si>
  <si>
    <t>795,49
______
113,36</t>
  </si>
  <si>
    <t>Подготовка почвы для устройства партерного и обыкновенного газона с внесением растительной земли слоем 15 см: механизированным способом;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115% от ФОТ; (39609,39 руб.)
СП 90% от ФОТ; (30998,66 руб.)</t>
  </si>
  <si>
    <t>789780,58
______
34635,11</t>
  </si>
  <si>
    <t>Засыпка вручную траншей, пазух котлованов и ям, группа грунтов: 1; 100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(13380,94 руб.)
СП 45% от ФОТ; (7526,78 руб.)</t>
  </si>
  <si>
    <t>2628,07
______
676,26</t>
  </si>
  <si>
    <t>ФЕР01-02-005-01
1 зона. 4 кв 2015. Индексы НСО к ФЕР в ред 2014 с изм №1,2 (пр 899)
ОЗП=15,9849
ЭМ=6,6016
ЗПМ=15,5709</t>
  </si>
  <si>
    <t>Уплотнение грунта пневматическими трамбовками, группа грунтов: 1-2; 100 м3 уплотненного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(2947,57 руб.)
СП 50% от ФОТ; (1551,36 руб.)</t>
  </si>
  <si>
    <t>4634,44
______
989,69</t>
  </si>
  <si>
    <t>ФЕР01-01-034-08
1 зона. 4 кв 2015. Индексы НСО к ФЕР в ред 2014 с изм №1,2 (пр 899)
ЭМ=10,7417
ЗПМ=15,9789</t>
  </si>
  <si>
    <t>При перемещении грунта на каждые последующие 5 м добавлять: к расценке 01-01-034-02;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(940,21 руб.)
СП 50% от ФОТ; (494,85 руб.)</t>
  </si>
  <si>
    <t>9627,6
______
2055,98</t>
  </si>
  <si>
    <t>ФЕР01-01-034-02
1 зона. 4 кв 2015. Индексы НСО к ФЕР в ред 2014 с изм №1,2 (пр 899)
ЭМ=10,7416
ЗПМ=15,9799</t>
  </si>
  <si>
    <t>Засыпка траншей и котлованов с перемещением грунта до 5 м бульдозерами мощностью: 96 кВт (130 л.с.), группа грунтов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(1953,18 руб.)
СП 50% от ФОТ; (1027,99 руб.)</t>
  </si>
  <si>
    <t>44330,23
______
11394,33</t>
  </si>
  <si>
    <t>ФЕР01-01-013-14
1 зона. 4 кв 2015. Индексы НСО к ФЕР в ред 2014 с изм №1,2 (пр 899)
ОЗП=15,9877
ЭМ=8,6586
ЗПМ=15,6676
МАТ=8,0921</t>
  </si>
  <si>
    <t>Разработка грунта с погрузкой на автомобили-самосвалы экскаваторами с ковшом вместимостью: 0,5 (0,5-0,63) м3, группа грунтов 2; 1000 м3 грунта
_______________
НР 95% от ФОТ; (13030,87 руб.)
СП 50% от ФОТ; (6858,36 руб.)</t>
  </si>
  <si>
    <t>5426,37
______
1396,33</t>
  </si>
  <si>
    <t>Уплотнение грунта пневматическими трамбовками, группа грунтов: 1-2; 100 м3 уплотненного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(6086,1 руб.)
СП 50% от ФОТ; (3203,21 руб.)</t>
  </si>
  <si>
    <t>956,91
______
204,35</t>
  </si>
  <si>
    <t>При перемещении грунта на каждые последующие 5 м добавлять: к расценке 01-01-034-02;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(194,13 руб.)
СП 50% от ФОТ; (102,18 руб.)</t>
  </si>
  <si>
    <t>1987,89
______
424,51</t>
  </si>
  <si>
    <t>Засыпка траншей и котлованов с перемещением грунта до 5 м бульдозерами мощностью: 96 кВт (130 л.с.), группа грунтов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(403,28 руб.)
СП 50% от ФОТ; (212,26 руб.)</t>
  </si>
  <si>
    <t>Засыпка вручную траншей, пазух котлованов и ям, группа грунтов: 1 - песком; 100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(2734,79 руб.)
СП 45% от ФОТ; (1538,32 руб.)</t>
  </si>
  <si>
    <t>6284,52
______
1549,39</t>
  </si>
  <si>
    <t>ФЕР01-01-016-02
1 зона. 4 кв 2015. Индексы НСО к ФЕР в ред 2014 с изм №1,2 (пр 899)
ОЗП=15,9873
ЭМ=10,7625
ЗПМ=15,9792
МАТ=8,0921</t>
  </si>
  <si>
    <t>Работа на отвале, группа грунтов: 2-3; 1000 м3 грунта
_______________
НР 95% от ФОТ; (2254,13 руб.)
СП 50% от ФОТ; (1186,39 руб.)</t>
  </si>
  <si>
    <t>5096,21
______
1316,53</t>
  </si>
  <si>
    <t>ФЕР01-01-022-13
1 зона. 4 кв 2015. Индексы НСО к ФЕР в ред 2014 с изм №1,2 (пр 899)
ЭМ=8,1367
ЗПМ=15,5701</t>
  </si>
  <si>
    <t>Разработка грунта в траншеях экскаватором «обратная лопата» с ковшом вместимостью 0,5 (0,5-0,63) м3, группа грунтов: 1-погрузка грунта разработанного вручную;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(1250,7 руб.)
СП 50% от ФОТ; (658,27 руб.)</t>
  </si>
  <si>
    <t>Разработка грунта вручную в траншеях глубиной до 2 м без креплений с откосами, группа грунтов: 2; 100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(31978,01 руб.)
СП 45% от ФОТ; (17987,63 руб.)</t>
  </si>
  <si>
    <t>56623,73
______
14627,74</t>
  </si>
  <si>
    <t>Разработка грунта в траншеях экскаватором «обратная лопата» с ковшом вместимостью 0,5 (0,5-0,63) м3, группа грунтов: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(13896,35 руб.)
СП 50% от ФОТ; (7313,87 руб.)</t>
  </si>
  <si>
    <t>45003,27
______
6946,42</t>
  </si>
  <si>
    <t>ФССЦ-403-8818
Плитка фигурная тротуарная серая толщина 60 мм
МАТ=5,4913</t>
  </si>
  <si>
    <t>6720,27
______
1708,54</t>
  </si>
  <si>
    <t>ФЕР07-01-054-10
1 зона. 4 кв 2015. Индексы НСО к ФЕР в ред 2014 с изм №1,2 (пр 899)
ОЗП=15,9894
ЭМ=6,9977
ЗПМ=15,5703
МАТ=4,6283</t>
  </si>
  <si>
    <t>Установка металлических оград по железобетонным столбам: без цоколя из сетчатых панелей высотой до 1,2 м; 100 м ограды
_______________
(МАТ=0 к расх.;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130% от ФОТ; (12591,06 руб.)
СП 85% от ФОТ; (8232,62 руб.)</t>
  </si>
  <si>
    <t>44,8
______
4,72</t>
  </si>
  <si>
    <t>ФЕР27-07-005-03
1 зона. 4 кв 2015. Индексы НСО к ФЕР в ред 2014 с изм №1,2 (пр 899)
ОЗП=15,993
ЭМ=7,0368
ЗПМ=15,7846
МАТ=10,9753</t>
  </si>
  <si>
    <t>Устройство покрытий из тротуарной плитки, количество плитки при укладке на 1 м2: 90 шт.; 10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(1915,92 руб.)
СП 95% от ФОТ; (1281,78 руб.)</t>
  </si>
  <si>
    <t>81,72
______
12,97</t>
  </si>
  <si>
    <t>Устройство подстилающих и выравнивающих слоев оснований: из песка; 100 м3 материала основания (в плотном теле)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(31,58 руб.)
СП 95% от ФОТ; (21,13 руб.)</t>
  </si>
  <si>
    <t>134,4
______
14,16</t>
  </si>
  <si>
    <t>Устройство покрытий из тротуарной плитки, количество плитки при укладке на 1 м2: 90 шт.; 10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(5747,78 руб.)
СП 95% от ФОТ; (3845,34 руб.)</t>
  </si>
  <si>
    <t>430,27
______
108,49</t>
  </si>
  <si>
    <t>Установка бортовых камней бетонных: при цементобетонных покрытиях; 100 м бортового камня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(11235,2 руб.)
СП 95% от ФОТ; (7516,5 руб.)</t>
  </si>
  <si>
    <t>На каждые 0,5 см изменения толщины покрытия добавлять к расценке 27-07-001-01 до 5см; 100 м2 покрытия
_______________
(ОЗП=4; ЭМ=4 к расх.; ЗПМ=4; МАТ=4 к расх.; ТЗ=4; ТЗМ=4;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(1778,18 руб.)
СП 95% от ФОТ; (1189,63 руб.)</t>
  </si>
  <si>
    <t>305
______
8,09</t>
  </si>
  <si>
    <t>Устройство асфальтобетонных покрытий дорожек и тротуаров однослойных из литой мелкозернистой асфальтобетонной смеси толщиной 3 см; 100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(2908,67 руб.)
СП 95% от ФОТ; (1945,94 руб.)</t>
  </si>
  <si>
    <t>22,86
______
8,3</t>
  </si>
  <si>
    <t>Розлив вяжущих материалов;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(11,79 руб.)
СП 95% от ФОТ; (7,89 руб.)</t>
  </si>
  <si>
    <t>ФССЦ-408-0019
Щебень из природного камня для строительных работ марка 600, фракция 20-40 мм
МАТ=8,0573</t>
  </si>
  <si>
    <t>3740,48
______
605,43</t>
  </si>
  <si>
    <t>ФЕР27-04-001-04
1 зона. 4 кв 2015. Индексы НСО к ФЕР в ред 2014 с изм №1,2 (пр 899)
ОЗП=15,9836
ЭМ=8,2208
ЗПМ=15,9396
МАТ=4,3237</t>
  </si>
  <si>
    <t>Устройство подстилающих и выравнивающих слоев оснований: из щебня; 100 м3 материала основания (в плотном теле)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(1465,01 руб.)
СП 95% от ФОТ; (980,12 руб.)</t>
  </si>
  <si>
    <t>На каждые 0,5 см изменения толщины покрытия добавлять к расценке 27-07-001-01 до 5см; 100 м2 покрытия
_______________
(ОЗП=4; ЭМ=4 к расх.; ЗПМ=4; МАТ=4 к расх.; ТЗ=4; ТЗМ=4;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(1328 руб.)
СП 95% от ФОТ; (888,45 руб.)</t>
  </si>
  <si>
    <t>227,78
______
6,04</t>
  </si>
  <si>
    <t>Устройство асфальтобетонных покрытий дорожек и тротуаров однослойных из литой мелкозернистой асфальтобетонной смеси толщиной 3 см; 100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(2172,3 руб.)
СП 95% от ФОТ; (1453,3 руб.)</t>
  </si>
  <si>
    <t>260,77
______
65,75</t>
  </si>
  <si>
    <t>Установка бортовых камней бетонных: при цементобетонных покрытиях; 100 м бортового камня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(6809,2 руб.)
СП 95% от ФОТ; (4555,45 руб.)</t>
  </si>
  <si>
    <t>ФССЦ-410-0005
Смеси асфальтобетонные дорожные, аэродромные и асфальтобетон (горячие для плотного асфальтобетона мелко и крупнозернистые, песчаные), марка II, тип А
МАТ=6,1743</t>
  </si>
  <si>
    <t>ФЕР27-06-021-01
1 зона. 4 кв 2015. Индексы НСО к ФЕР в ред 2014 с изм №1,2 (пр 899)
ОЗП=15,908
ЭМ=5,5741
МАТ=6,1741</t>
  </si>
  <si>
    <t>На каждые 0,5 см изменения толщины покрытия добавлять или исключать: к расценке 27-06-020-01; 1000 м2 покрытия
_______________
(ОЗП=2; ЭМ=2 к расх.; ЗПМ=2; МАТ=2 к расх.; ТЗ=2; ТЗМ=2;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(3,62 руб.)
СП 95% от ФОТ; (2,42 руб.)</t>
  </si>
  <si>
    <t>3100,63
______
385,97</t>
  </si>
  <si>
    <t>ФЕР27-06-020-01
1 зона. 4 кв 2015. Индексы НСО к ФЕР в ред 2014 с изм №1,2 (пр 899)
ОЗП=15,9883
ЭМ=14,1238
ЗПМ=15,9796
МАТ=6,1641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</si>
  <si>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(1317,66 руб.)
СП 95% от ФОТ; (881,53 руб.)</t>
  </si>
  <si>
    <t>3095,78
______
385,38</t>
  </si>
  <si>
    <t>Устройство покрытия толщиной 4 см из горячих асфальтобетонных смесей пористых крупнозернистых,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(1316,82 руб.)
СП 95% от ФОТ; (880,97 руб.)</t>
  </si>
  <si>
    <t>23,15
______
8,41</t>
  </si>
  <si>
    <t>Розлив вяжущих материалов;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(11,94 руб.)
СП 95% от ФОТ; (7,99 руб.)</t>
  </si>
  <si>
    <t>2588,38
______
439,86</t>
  </si>
  <si>
    <t>На каждый 1 см изменения толщины слоя добавлять или исключать к расценкам 27-04-005-01, 27-04-005-02, 27-04-005-03 до 25см; 1000 м2 основания
_______________
(ОЗП=10; ЭМ=10 к расх.; ЗПМ=10; МАТ=10 к расх.; ТЗ=10; ТЗМ=10;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(624,6 руб.)
СП 95% от ФОТ; (417,87 руб.)</t>
  </si>
  <si>
    <t>6755,99
______
963,17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</si>
  <si>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однослойных; 1000 м2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(2003,58 руб.)
СП 95% от ФОТ; (1340,42 руб.)</t>
  </si>
  <si>
    <t>2451,51
______
389,18</t>
  </si>
  <si>
    <t>Устройство подстилающих и выравнивающих слоев оснований: из песка; 100 м3 материала основания (в плотном теле)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(947,62 руб.)
СП 95% от ФОТ; (633,97 руб.)</t>
  </si>
  <si>
    <t>На каждые 0,5 см изменения толщины покрытия добавлять или исключать: к расценке 27-06-020-01; 1000 м2 покрытия
_______________
(ОЗП=2; ЭМ=2 к расх.; ЗПМ=2; МАТ=2 к расх.; ТЗ=2; ТЗМ=2;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(8,59 руб.)
СП 95% от ФОТ; (5,75 руб.)</t>
  </si>
  <si>
    <t>7364
______
916,67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</si>
  <si>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(3129,44 руб.)
СП 95% от ФОТ; (2093,64 руб.)</t>
  </si>
  <si>
    <t>7352,49
______
915,29</t>
  </si>
  <si>
    <t>Устройство покрытия толщиной 4 см из горячих асфальтобетонных смесей пористых крупнозернистых,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(3127,48 руб.)
СП 95% от ФОТ; (2092,33 руб.)</t>
  </si>
  <si>
    <t>37455,30
______
3886,12</t>
  </si>
  <si>
    <t>4704,19
______
1195,98</t>
  </si>
  <si>
    <t>Установка металлических оград по железобетонным столбам: без цоколя из сетчатых панелей высотой до 1,2 м-демонтаж; 100 м ограды
_______________
(ОЗП=0,7; ЭМ=0,7 к расх.; ЗПМ=0,7; МАТ=0 к расх.; ТЗ=0,7; ТЗМ=0,7;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130% от ФОТ; (8813,74 руб.)
СП 85% от ФОТ; (5762,83 руб.)</t>
  </si>
  <si>
    <t>107,52
______
11,33</t>
  </si>
  <si>
    <t>Устройство покрытий из тротуарной плитки, количество плитки при укладке на 1 м2: 90 шт.-снятие; 10 м2
_______________
(ОЗП=0,8;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(4598,23 руб.)
СП 95% от ФОТ; (3076,28 руб.)</t>
  </si>
  <si>
    <t>1037,01
______
245,57</t>
  </si>
  <si>
    <t>Разборка покрытий и оснований: асфальтобетонных; 100 м3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(1499,31 руб.)
СП 95% от ФОТ; (1003,06 руб.)</t>
  </si>
  <si>
    <t>6011,13
______
1423,48</t>
  </si>
  <si>
    <t>Разборка покрытий и оснований: асфальтобетонных; 100 м3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(8690,94 руб.)
СП 95% от ФОТ; (5814,36 руб.)</t>
  </si>
  <si>
    <t>13,91
______
3,59</t>
  </si>
  <si>
    <t>Разработка грунта в траншеях экскаватором «обратная лопата» с ковшом вместимостью 0,5 (0,5-0,63) м3, группа грунтов: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(3,41 руб.)
СП 50% от ФОТ; (1,8 руб.)</t>
  </si>
  <si>
    <t>35,84
______
3,78</t>
  </si>
  <si>
    <t>Устройство покрытий из тротуарной плитки, количество плитки при укладке на 1 м2: 90 шт.-снятие; 10 м2
_______________
(ОЗП=0,8;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(1532,75 руб.)
СП 95% от ФОТ; (1025,43 руб.)</t>
  </si>
  <si>
    <t>Разборка бортовых камней: на бетонном основании; 100 м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(10599,38 руб.)
СП 95% от ФОТ; (7091,13 руб.)</t>
  </si>
  <si>
    <t>413,9
______
106,92</t>
  </si>
  <si>
    <t>Разработка грунта в траншеях экскаватором «обратная лопата» с ковшом вместимостью 0,5 (0,5-0,63) м3, группа грунтов: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(101,57 руб.)
СП 50% от ФОТ; (53,46 руб.)</t>
  </si>
  <si>
    <t>1388,53
______
328,82</t>
  </si>
  <si>
    <t>Разборка покрытий и оснований: асфальтобетонных; 100 м3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(2007,57 руб.)
СП 95% от ФОТ; (1343,09 руб.)</t>
  </si>
  <si>
    <t>Разборка бортовых камней: на бетонном основании; 100 м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(6423,87 руб.)
СП 95% от ФОТ; (4297,66 руб.)</t>
  </si>
  <si>
    <t>1113
______
287,52</t>
  </si>
  <si>
    <t>Разработка грунта в траншеях экскаватором «обратная лопата» с ковшом вместимостью 0,5 (0,5-0,63) м3, группа грунтов: 2(песок +щебень);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(273,14 руб.)
СП 50% от ФОТ; (143,76 руб.)</t>
  </si>
  <si>
    <t>228,16
______
58,94</t>
  </si>
  <si>
    <t>ФЕР01-01-022-15
1 зона. 4 кв 2015. Индексы НСО к ФЕР в ред 2014 с изм №1,2 (пр 899)
ЭМ=8,1368
ЗПМ=15,5703</t>
  </si>
  <si>
    <t>Разработка грунта в траншеях экскаватором «обратная лопата» с ковшом вместимостью 0,5 (0,5-0,63) м3, группа грунтов: 3(70% от  толщины покрытия а/б 9см);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95% от ФОТ; (55,99 руб.)
СП 50% от ФОТ; (29,47 руб.)</t>
  </si>
  <si>
    <t>759,3
______
179,81</t>
  </si>
  <si>
    <t>Разборка покрытий и оснований: асфальтобетонных (30% от толщины покрытия а/б 9см); 100 м3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142% от ФОТ; (1097,8 руб.)
СП 95% от ФОТ; (734,45 руб.)</t>
  </si>
  <si>
    <t>ФССЦпг-01-01-02-007
с 01.12.2015 г
ЭМ=11,63</t>
  </si>
  <si>
    <t>ФССЦпг-01-01-01-007
с 01.12.2015 г
ЭМ=11,63</t>
  </si>
  <si>
    <t>21,88
______
8,04</t>
  </si>
  <si>
    <t>ФЕР01-02-108-01
1 зона. 4 кв 2015. Индексы НСО к ФЕР в ред 2014 с изм №1,2 (пр 899)
ЭМ=7,038
ЗПМ=15,9853</t>
  </si>
  <si>
    <t>Обивка земли с выкорчеванных пней корчевателями-собирателями на тракторе мощностью 79 кВт (108 л.с.), диаметр пней: до 24 см; 100 пней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(6,43 руб.)
СП 45% от ФОТ; (3,62 руб.)</t>
  </si>
  <si>
    <t>70,23
______
25,83</t>
  </si>
  <si>
    <t>ФЕР01-02-105-01
1 зона. 4 кв 2015. Индексы НСО к ФЕР в ред 2014 с изм №1,2 (пр 899)
ЭМ=7,0379
ЗПМ=15,978</t>
  </si>
  <si>
    <t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до 24 см; 100 пней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(20,66 руб.)
СП 45% от ФОТ; (11,62 руб.)</t>
  </si>
  <si>
    <t>ФЕР01-02-099-03
1 зона. 4 кв 2015. Индексы НСО к ФЕР в ред 2014 с изм №1,2 (пр 899)
ОЗП=15,989
ЭМ=5,5282</t>
  </si>
  <si>
    <t>Валка деревьев мягких пород с корня, диаметр стволов: до 24 см; 100 деревьев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(46,79 руб.)
СП 45% от ФОТ; (26,32 руб.)</t>
  </si>
  <si>
    <t>12,92
______
4,75</t>
  </si>
  <si>
    <t>ФЕР01-02-114-01
1 зона. 4 кв 2015. Индексы НСО к ФЕР в ред 2014 с изм №1,2 (пр 899)
ЭМ=7,0379
ЗПМ=15,9796</t>
  </si>
  <si>
    <t>Корчевка кустарника и мелколесья в грунтах естественного залегания корчевателями-собирателями на тракторе мощностью: 79 кВт (108 л.с.), кустарник и мелколесье густые; 1 га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(3,8 руб.)
СП 45% от ФОТ; (2,14 руб.)</t>
  </si>
  <si>
    <t>5,14
______
1,76</t>
  </si>
  <si>
    <t>ФЕР01-02-112-01
1 зона. 4 кв 2015. Индексы НСО к ФЕР в ред 2014 с изм №1,2 (пр 899)
ЭМ=7,547
ЗПМ=15,9809</t>
  </si>
  <si>
    <t>Срезка кустарника и мелколесья в грунтах естественного залегания кусторезами на тракторе мощностью: 79 кВт (108 л.с.), кустарник и мелколесье густые; 1 га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ТЗМ=1,15)
_______________
НР 80% от ФОТ; (1,41 руб.)
СП 45% от ФОТ; (0,79 руб.)</t>
  </si>
  <si>
    <t>ФССЦ-302-1713
МАТ=4,7439</t>
  </si>
  <si>
    <t>ФССЦ-302-1712
МАТ=4,6637</t>
  </si>
  <si>
    <t>ФССЦ-302-1711
МАТ=4,3174</t>
  </si>
  <si>
    <t>ФССЦ-103-0240
МАТ=5,12</t>
  </si>
  <si>
    <t>ФССЦ-103-0455
МАТ=6,0799</t>
  </si>
  <si>
    <t>ФССЦ-103-0401
МАТ=5,4814</t>
  </si>
  <si>
    <t>ФССЦ-103-0139
МАТ=4,0949</t>
  </si>
  <si>
    <t>ФССЦ-103-0236
МАТ=8,4207</t>
  </si>
  <si>
    <t>ФССЦ-103-0238
МАТ=4,3739</t>
  </si>
  <si>
    <t>ФССЦ-103-0387
МАТ=4,9732</t>
  </si>
  <si>
    <t>ФССЦ-103-0357
МАТ=4,9567</t>
  </si>
  <si>
    <t>Теплотрасса 12 от ТК_1132 до ТК_1208.Участок от ТК_1205 до ТК_1206. Монтаж трубопроводов (ТС)</t>
  </si>
  <si>
    <t>в том числе материал Заказчика</t>
  </si>
  <si>
    <t>Итого по Главе 2</t>
  </si>
  <si>
    <t xml:space="preserve">Сметная стоимость, руб. </t>
  </si>
  <si>
    <t>в том числе материал Заказчика (без учета НДС)</t>
  </si>
  <si>
    <t>в том числе ПОДРЯД (без учета НДС)</t>
  </si>
  <si>
    <t xml:space="preserve">
индекс изменения сметной стоимости
МАТ=5,15</t>
  </si>
  <si>
    <t>ОБЩИЙ РАСЧЕТ СТОИМОСТИ СТРОИТЕЛЬСТВА № 1.1.56-16-6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</si>
</sst>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alignment horizontal="left" vertical="top"/>
    </xf>
    <xf numFmtId="0" fontId="1" fillId="0" borderId="0">
      <alignment horizontal="right" vertical="top" wrapText="1"/>
    </xf>
    <xf numFmtId="0" fontId="1" fillId="0" borderId="2">
      <alignment horizontal="center"/>
    </xf>
    <xf numFmtId="0" fontId="1" fillId="0" borderId="0">
      <alignment horizontal="center"/>
    </xf>
    <xf numFmtId="0" fontId="1" fillId="0" borderId="2">
      <alignment horizontal="center"/>
    </xf>
    <xf numFmtId="0" fontId="1" fillId="0" borderId="2">
      <alignment horizontal="center"/>
    </xf>
    <xf numFmtId="0" fontId="1" fillId="0" borderId="2">
      <alignment horizontal="center"/>
    </xf>
    <xf numFmtId="0" fontId="1" fillId="0" borderId="2">
      <alignment horizontal="center" wrapText="1"/>
    </xf>
    <xf numFmtId="0" fontId="1" fillId="0" borderId="2">
      <alignment horizontal="center"/>
    </xf>
    <xf numFmtId="0" fontId="1" fillId="0" borderId="2">
      <alignment horizontal="center" wrapText="1"/>
    </xf>
    <xf numFmtId="0" fontId="1" fillId="0" borderId="2">
      <alignment horizontal="center"/>
    </xf>
    <xf numFmtId="0" fontId="1" fillId="0" borderId="0">
      <alignment horizontal="center" vertical="top" wrapText="1"/>
    </xf>
    <xf numFmtId="0" fontId="1" fillId="0" borderId="0"/>
  </cellStyleXfs>
  <cellXfs count="205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2" fillId="0" borderId="0" xfId="4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1" fillId="0" borderId="0" xfId="4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" fillId="0" borderId="1" xfId="4" applyFont="1" applyBorder="1">
      <alignment horizontal="center"/>
    </xf>
    <xf numFmtId="0" fontId="4" fillId="0" borderId="1" xfId="0" applyFont="1" applyBorder="1" applyAlignment="1">
      <alignment horizontal="left" vertical="top"/>
    </xf>
    <xf numFmtId="0" fontId="1" fillId="0" borderId="0" xfId="4" applyFont="1" applyAlignment="1">
      <alignment horizontal="righ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6" fillId="0" borderId="0" xfId="4" applyFont="1">
      <alignment horizontal="center"/>
    </xf>
    <xf numFmtId="0" fontId="1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4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wrapText="1"/>
    </xf>
    <xf numFmtId="0" fontId="2" fillId="0" borderId="0" xfId="3" applyFont="1" applyBorder="1" applyAlignment="1">
      <alignment horizontal="center" wrapText="1"/>
    </xf>
    <xf numFmtId="0" fontId="2" fillId="0" borderId="0" xfId="0" applyFont="1" applyAlignment="1">
      <alignment vertical="top" wrapText="1" shrinkToFit="1"/>
    </xf>
    <xf numFmtId="0" fontId="2" fillId="0" borderId="2" xfId="0" applyNumberFormat="1" applyFont="1" applyBorder="1" applyAlignment="1">
      <alignment horizontal="center" vertical="top" wrapText="1" shrinkToFit="1"/>
    </xf>
    <xf numFmtId="4" fontId="2" fillId="0" borderId="2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center" vertical="top" wrapText="1" shrinkToFit="1"/>
    </xf>
    <xf numFmtId="4" fontId="2" fillId="0" borderId="2" xfId="0" applyNumberFormat="1" applyFont="1" applyBorder="1" applyAlignment="1">
      <alignment horizontal="right" vertical="top" wrapText="1" shrinkToFit="1"/>
    </xf>
    <xf numFmtId="0" fontId="2" fillId="0" borderId="2" xfId="0" applyNumberFormat="1" applyFont="1" applyBorder="1" applyAlignment="1">
      <alignment horizontal="right" vertical="top" wrapText="1" shrinkToFit="1"/>
    </xf>
    <xf numFmtId="0" fontId="1" fillId="0" borderId="0" xfId="0" applyFont="1" applyAlignment="1"/>
    <xf numFmtId="0" fontId="2" fillId="0" borderId="3" xfId="0" applyNumberFormat="1" applyFont="1" applyBorder="1" applyAlignment="1">
      <alignment horizontal="center" vertical="top" wrapText="1" shrinkToFit="1"/>
    </xf>
    <xf numFmtId="4" fontId="2" fillId="0" borderId="3" xfId="0" applyNumberFormat="1" applyFont="1" applyBorder="1" applyAlignment="1">
      <alignment horizontal="left" vertical="top" wrapText="1" shrinkToFit="1"/>
    </xf>
    <xf numFmtId="49" fontId="2" fillId="0" borderId="3" xfId="0" applyNumberFormat="1" applyFont="1" applyBorder="1" applyAlignment="1">
      <alignment horizontal="center" vertical="top" wrapText="1" shrinkToFit="1"/>
    </xf>
    <xf numFmtId="4" fontId="2" fillId="0" borderId="3" xfId="0" applyNumberFormat="1" applyFont="1" applyBorder="1" applyAlignment="1">
      <alignment horizontal="right" vertical="top" wrapText="1" shrinkToFit="1"/>
    </xf>
    <xf numFmtId="0" fontId="2" fillId="0" borderId="3" xfId="0" applyNumberFormat="1" applyFont="1" applyBorder="1" applyAlignment="1">
      <alignment horizontal="right" vertical="top" wrapText="1" shrinkToFit="1"/>
    </xf>
    <xf numFmtId="0" fontId="3" fillId="0" borderId="3" xfId="0" applyNumberFormat="1" applyFont="1" applyBorder="1" applyAlignment="1">
      <alignment horizontal="right" vertical="top" wrapText="1" shrinkToFit="1"/>
    </xf>
    <xf numFmtId="4" fontId="3" fillId="0" borderId="3" xfId="0" applyNumberFormat="1" applyFont="1" applyBorder="1" applyAlignment="1">
      <alignment horizontal="right" vertical="top" wrapText="1" shrinkToFit="1"/>
    </xf>
    <xf numFmtId="0" fontId="2" fillId="0" borderId="2" xfId="2" applyNumberFormat="1" applyFont="1" applyBorder="1" applyAlignment="1">
      <alignment horizontal="right" vertical="top" wrapText="1"/>
    </xf>
    <xf numFmtId="4" fontId="2" fillId="0" borderId="2" xfId="2" applyNumberFormat="1" applyFont="1" applyBorder="1" applyAlignment="1">
      <alignment horizontal="right" vertical="top" wrapText="1"/>
    </xf>
    <xf numFmtId="0" fontId="3" fillId="0" borderId="2" xfId="2" applyNumberFormat="1" applyFont="1" applyBorder="1" applyAlignment="1">
      <alignment horizontal="right" vertical="top" wrapText="1"/>
    </xf>
    <xf numFmtId="4" fontId="3" fillId="0" borderId="2" xfId="2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2" xfId="0" applyNumberFormat="1" applyFont="1" applyBorder="1" applyAlignment="1">
      <alignment horizontal="right" vertical="top" wrapText="1" shrinkToFit="1"/>
    </xf>
    <xf numFmtId="4" fontId="3" fillId="0" borderId="2" xfId="0" applyNumberFormat="1" applyFont="1" applyBorder="1" applyAlignment="1">
      <alignment horizontal="right" vertical="top" wrapText="1" shrinkToFi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9" fillId="0" borderId="0" xfId="0" applyFont="1"/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4" fontId="2" fillId="2" borderId="2" xfId="0" applyNumberFormat="1" applyFont="1" applyFill="1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horizontal="center" vertical="top" wrapText="1" shrinkToFit="1"/>
    </xf>
    <xf numFmtId="4" fontId="2" fillId="2" borderId="2" xfId="0" applyNumberFormat="1" applyFont="1" applyFill="1" applyBorder="1" applyAlignment="1">
      <alignment horizontal="right" vertical="top" wrapText="1" shrinkToFit="1"/>
    </xf>
    <xf numFmtId="0" fontId="2" fillId="2" borderId="2" xfId="0" applyNumberFormat="1" applyFont="1" applyFill="1" applyBorder="1" applyAlignment="1">
      <alignment horizontal="right" vertical="top" wrapText="1" shrinkToFit="1"/>
    </xf>
    <xf numFmtId="4" fontId="2" fillId="2" borderId="3" xfId="0" applyNumberFormat="1" applyFont="1" applyFill="1" applyBorder="1" applyAlignment="1">
      <alignment horizontal="right" vertical="top" wrapText="1" shrinkToFit="1"/>
    </xf>
    <xf numFmtId="0" fontId="2" fillId="2" borderId="3" xfId="0" applyNumberFormat="1" applyFont="1" applyFill="1" applyBorder="1" applyAlignment="1">
      <alignment horizontal="right" vertical="top" wrapText="1" shrinkToFit="1"/>
    </xf>
    <xf numFmtId="0" fontId="3" fillId="2" borderId="3" xfId="0" applyNumberFormat="1" applyFont="1" applyFill="1" applyBorder="1" applyAlignment="1">
      <alignment horizontal="right" vertical="top" wrapText="1" shrinkToFit="1"/>
    </xf>
    <xf numFmtId="4" fontId="3" fillId="2" borderId="3" xfId="0" applyNumberFormat="1" applyFont="1" applyFill="1" applyBorder="1" applyAlignment="1">
      <alignment horizontal="right" vertical="top" wrapText="1" shrinkToFit="1"/>
    </xf>
    <xf numFmtId="0" fontId="2" fillId="2" borderId="2" xfId="2" applyNumberFormat="1" applyFont="1" applyFill="1" applyBorder="1" applyAlignment="1">
      <alignment horizontal="right" vertical="top" wrapText="1"/>
    </xf>
    <xf numFmtId="4" fontId="2" fillId="2" borderId="2" xfId="2" applyNumberFormat="1" applyFont="1" applyFill="1" applyBorder="1" applyAlignment="1">
      <alignment horizontal="right" vertical="top" wrapText="1"/>
    </xf>
    <xf numFmtId="0" fontId="3" fillId="2" borderId="2" xfId="2" applyNumberFormat="1" applyFont="1" applyFill="1" applyBorder="1" applyAlignment="1">
      <alignment horizontal="right" vertical="top" wrapText="1"/>
    </xf>
    <xf numFmtId="4" fontId="3" fillId="2" borderId="2" xfId="2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/>
    <xf numFmtId="0" fontId="2" fillId="4" borderId="0" xfId="0" applyFont="1" applyFill="1" applyAlignment="1"/>
    <xf numFmtId="0" fontId="2" fillId="4" borderId="0" xfId="0" applyFont="1" applyFill="1" applyAlignment="1">
      <alignment horizontal="right" vertical="top" wrapText="1"/>
    </xf>
    <xf numFmtId="0" fontId="2" fillId="4" borderId="2" xfId="0" applyNumberFormat="1" applyFont="1" applyFill="1" applyBorder="1" applyAlignment="1">
      <alignment horizontal="center" vertical="top" wrapText="1" shrinkToFit="1"/>
    </xf>
    <xf numFmtId="4" fontId="2" fillId="4" borderId="2" xfId="0" applyNumberFormat="1" applyFont="1" applyFill="1" applyBorder="1" applyAlignment="1">
      <alignment horizontal="left" vertical="top" wrapText="1" shrinkToFit="1"/>
    </xf>
    <xf numFmtId="49" fontId="2" fillId="4" borderId="2" xfId="0" applyNumberFormat="1" applyFont="1" applyFill="1" applyBorder="1" applyAlignment="1">
      <alignment horizontal="center" vertical="top" wrapText="1" shrinkToFit="1"/>
    </xf>
    <xf numFmtId="4" fontId="2" fillId="4" borderId="2" xfId="0" applyNumberFormat="1" applyFont="1" applyFill="1" applyBorder="1" applyAlignment="1">
      <alignment horizontal="right" vertical="top" wrapText="1" shrinkToFit="1"/>
    </xf>
    <xf numFmtId="0" fontId="2" fillId="4" borderId="2" xfId="0" applyNumberFormat="1" applyFont="1" applyFill="1" applyBorder="1" applyAlignment="1">
      <alignment horizontal="right" vertical="top" wrapText="1" shrinkToFit="1"/>
    </xf>
    <xf numFmtId="0" fontId="2" fillId="4" borderId="3" xfId="0" applyNumberFormat="1" applyFont="1" applyFill="1" applyBorder="1" applyAlignment="1">
      <alignment horizontal="center" vertical="top" wrapText="1" shrinkToFit="1"/>
    </xf>
    <xf numFmtId="4" fontId="2" fillId="4" borderId="3" xfId="0" applyNumberFormat="1" applyFont="1" applyFill="1" applyBorder="1" applyAlignment="1">
      <alignment horizontal="left" vertical="top" wrapText="1" shrinkToFit="1"/>
    </xf>
    <xf numFmtId="49" fontId="2" fillId="4" borderId="3" xfId="0" applyNumberFormat="1" applyFont="1" applyFill="1" applyBorder="1" applyAlignment="1">
      <alignment horizontal="center" vertical="top" wrapText="1" shrinkToFit="1"/>
    </xf>
    <xf numFmtId="4" fontId="2" fillId="4" borderId="3" xfId="0" applyNumberFormat="1" applyFont="1" applyFill="1" applyBorder="1" applyAlignment="1">
      <alignment horizontal="right" vertical="top" wrapText="1" shrinkToFit="1"/>
    </xf>
    <xf numFmtId="0" fontId="2" fillId="4" borderId="3" xfId="0" applyNumberFormat="1" applyFont="1" applyFill="1" applyBorder="1" applyAlignment="1">
      <alignment horizontal="right" vertical="top" wrapText="1" shrinkToFit="1"/>
    </xf>
    <xf numFmtId="0" fontId="3" fillId="4" borderId="3" xfId="0" applyNumberFormat="1" applyFont="1" applyFill="1" applyBorder="1" applyAlignment="1">
      <alignment horizontal="right" vertical="top" wrapText="1" shrinkToFit="1"/>
    </xf>
    <xf numFmtId="4" fontId="3" fillId="4" borderId="3" xfId="0" applyNumberFormat="1" applyFont="1" applyFill="1" applyBorder="1" applyAlignment="1">
      <alignment horizontal="right" vertical="top" wrapText="1" shrinkToFit="1"/>
    </xf>
    <xf numFmtId="0" fontId="2" fillId="4" borderId="2" xfId="2" applyNumberFormat="1" applyFont="1" applyFill="1" applyBorder="1" applyAlignment="1">
      <alignment horizontal="right" vertical="top" wrapText="1"/>
    </xf>
    <xf numFmtId="4" fontId="2" fillId="4" borderId="2" xfId="2" applyNumberFormat="1" applyFont="1" applyFill="1" applyBorder="1" applyAlignment="1">
      <alignment horizontal="right" vertical="top" wrapText="1"/>
    </xf>
    <xf numFmtId="0" fontId="3" fillId="4" borderId="2" xfId="2" applyNumberFormat="1" applyFont="1" applyFill="1" applyBorder="1" applyAlignment="1">
      <alignment horizontal="right" vertical="top" wrapText="1"/>
    </xf>
    <xf numFmtId="4" fontId="3" fillId="4" borderId="2" xfId="2" applyNumberFormat="1" applyFont="1" applyFill="1" applyBorder="1" applyAlignment="1">
      <alignment horizontal="right" vertical="top" wrapText="1"/>
    </xf>
    <xf numFmtId="0" fontId="2" fillId="4" borderId="0" xfId="0" applyFont="1" applyFill="1" applyAlignment="1">
      <alignment wrapText="1"/>
    </xf>
    <xf numFmtId="0" fontId="3" fillId="4" borderId="2" xfId="0" applyNumberFormat="1" applyFont="1" applyFill="1" applyBorder="1" applyAlignment="1">
      <alignment horizontal="center" vertical="top" wrapText="1" shrinkToFit="1"/>
    </xf>
    <xf numFmtId="4" fontId="3" fillId="4" borderId="2" xfId="0" applyNumberFormat="1" applyFont="1" applyFill="1" applyBorder="1" applyAlignment="1">
      <alignment horizontal="left" vertical="top" wrapText="1" shrinkToFit="1"/>
    </xf>
    <xf numFmtId="49" fontId="3" fillId="4" borderId="2" xfId="0" applyNumberFormat="1" applyFont="1" applyFill="1" applyBorder="1" applyAlignment="1">
      <alignment horizontal="center" vertical="top" wrapText="1" shrinkToFit="1"/>
    </xf>
    <xf numFmtId="4" fontId="3" fillId="4" borderId="2" xfId="0" applyNumberFormat="1" applyFont="1" applyFill="1" applyBorder="1" applyAlignment="1">
      <alignment horizontal="right" vertical="top" wrapText="1" shrinkToFit="1"/>
    </xf>
    <xf numFmtId="0" fontId="3" fillId="4" borderId="2" xfId="0" applyNumberFormat="1" applyFont="1" applyFill="1" applyBorder="1" applyAlignment="1">
      <alignment horizontal="right" vertical="top" wrapText="1" shrinkToFit="1"/>
    </xf>
    <xf numFmtId="49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49" fontId="8" fillId="3" borderId="2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2" xfId="2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" fontId="3" fillId="2" borderId="2" xfId="2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4" fontId="3" fillId="4" borderId="2" xfId="2" applyNumberFormat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 shrinkToFit="1"/>
    </xf>
    <xf numFmtId="0" fontId="8" fillId="0" borderId="2" xfId="0" applyFont="1" applyBorder="1" applyAlignment="1">
      <alignment horizontal="left" vertical="top" wrapText="1" shrinkToFit="1"/>
    </xf>
    <xf numFmtId="0" fontId="7" fillId="0" borderId="2" xfId="0" applyNumberFormat="1" applyFont="1" applyBorder="1" applyAlignment="1">
      <alignment horizontal="left" vertical="top" wrapText="1" shrinkToFit="1"/>
    </xf>
    <xf numFmtId="0" fontId="9" fillId="0" borderId="2" xfId="0" applyFont="1" applyBorder="1" applyAlignment="1">
      <alignment horizontal="left" vertical="top" wrapText="1" shrinkToFit="1"/>
    </xf>
    <xf numFmtId="0" fontId="7" fillId="4" borderId="2" xfId="0" applyNumberFormat="1" applyFont="1" applyFill="1" applyBorder="1" applyAlignment="1">
      <alignment horizontal="left" vertical="top" wrapText="1" shrinkToFit="1"/>
    </xf>
    <xf numFmtId="0" fontId="9" fillId="4" borderId="2" xfId="0" applyFont="1" applyFill="1" applyBorder="1" applyAlignment="1">
      <alignment horizontal="left" vertical="top" wrapText="1" shrinkToFit="1"/>
    </xf>
    <xf numFmtId="0" fontId="2" fillId="4" borderId="2" xfId="0" applyNumberFormat="1" applyFont="1" applyFill="1" applyBorder="1" applyAlignment="1">
      <alignment horizontal="left" vertical="top" wrapText="1" shrinkToFit="1"/>
    </xf>
    <xf numFmtId="0" fontId="1" fillId="4" borderId="2" xfId="0" applyFont="1" applyFill="1" applyBorder="1" applyAlignment="1">
      <alignment horizontal="left" vertical="top" wrapText="1" shrinkToFit="1"/>
    </xf>
    <xf numFmtId="0" fontId="3" fillId="4" borderId="3" xfId="0" applyNumberFormat="1" applyFont="1" applyFill="1" applyBorder="1" applyAlignment="1">
      <alignment horizontal="left" vertical="top" wrapText="1" shrinkToFit="1"/>
    </xf>
    <xf numFmtId="0" fontId="8" fillId="4" borderId="3" xfId="0" applyFont="1" applyFill="1" applyBorder="1" applyAlignment="1">
      <alignment horizontal="left" vertical="top" wrapText="1" shrinkToFit="1"/>
    </xf>
    <xf numFmtId="4" fontId="2" fillId="4" borderId="2" xfId="2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4" fontId="1" fillId="0" borderId="19" xfId="4" applyNumberFormat="1" applyFont="1" applyBorder="1" applyAlignment="1">
      <alignment horizontal="right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8" xfId="4" applyFont="1" applyBorder="1" applyAlignment="1">
      <alignment horizontal="center" vertical="center" wrapText="1"/>
    </xf>
    <xf numFmtId="0" fontId="5" fillId="0" borderId="0" xfId="4" applyFont="1" applyBorder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" fillId="0" borderId="0" xfId="4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" fontId="1" fillId="0" borderId="18" xfId="4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left" vertical="top" wrapText="1" shrinkToFit="1"/>
    </xf>
    <xf numFmtId="0" fontId="8" fillId="4" borderId="2" xfId="0" applyFont="1" applyFill="1" applyBorder="1" applyAlignment="1">
      <alignment horizontal="left" vertical="top" wrapText="1" shrinkToFit="1"/>
    </xf>
    <xf numFmtId="0" fontId="2" fillId="4" borderId="3" xfId="0" applyNumberFormat="1" applyFont="1" applyFill="1" applyBorder="1" applyAlignment="1">
      <alignment horizontal="left" vertical="top" wrapText="1" shrinkToFit="1"/>
    </xf>
    <xf numFmtId="0" fontId="1" fillId="4" borderId="3" xfId="0" applyFont="1" applyFill="1" applyBorder="1" applyAlignment="1">
      <alignment horizontal="left" vertical="top" wrapText="1" shrinkToFit="1"/>
    </xf>
    <xf numFmtId="0" fontId="8" fillId="4" borderId="2" xfId="0" applyNumberFormat="1" applyFont="1" applyFill="1" applyBorder="1" applyAlignment="1">
      <alignment horizontal="left" vertical="top" wrapText="1" shrinkToFit="1"/>
    </xf>
    <xf numFmtId="4" fontId="2" fillId="2" borderId="2" xfId="2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shrinkToFit="1"/>
    </xf>
    <xf numFmtId="0" fontId="3" fillId="0" borderId="3" xfId="0" applyNumberFormat="1" applyFont="1" applyBorder="1" applyAlignment="1">
      <alignment horizontal="left" vertical="top" wrapText="1" shrinkToFit="1"/>
    </xf>
    <xf numFmtId="0" fontId="8" fillId="0" borderId="3" xfId="0" applyFont="1" applyBorder="1" applyAlignment="1">
      <alignment horizontal="left" vertical="top" wrapText="1" shrinkToFit="1"/>
    </xf>
    <xf numFmtId="0" fontId="3" fillId="0" borderId="2" xfId="0" applyNumberFormat="1" applyFont="1" applyBorder="1" applyAlignment="1">
      <alignment horizontal="left" vertical="top" wrapText="1" shrinkToFit="1"/>
    </xf>
    <xf numFmtId="0" fontId="2" fillId="2" borderId="3" xfId="0" applyNumberFormat="1" applyFont="1" applyFill="1" applyBorder="1" applyAlignment="1">
      <alignment horizontal="left" vertical="top" wrapText="1" shrinkToFit="1"/>
    </xf>
    <xf numFmtId="0" fontId="1" fillId="2" borderId="3" xfId="0" applyFont="1" applyFill="1" applyBorder="1" applyAlignment="1">
      <alignment horizontal="left" vertical="top" wrapText="1" shrinkToFit="1"/>
    </xf>
    <xf numFmtId="0" fontId="3" fillId="2" borderId="3" xfId="0" applyNumberFormat="1" applyFont="1" applyFill="1" applyBorder="1" applyAlignment="1">
      <alignment horizontal="left" vertical="top" wrapText="1" shrinkToFit="1"/>
    </xf>
    <xf numFmtId="0" fontId="8" fillId="2" borderId="3" xfId="0" applyFont="1" applyFill="1" applyBorder="1" applyAlignment="1">
      <alignment horizontal="left" vertical="top" wrapText="1" shrinkToFit="1"/>
    </xf>
  </cellXfs>
  <cellStyles count="14">
    <cellStyle name="Акт" xfId="5"/>
    <cellStyle name="ВедРесурсов" xfId="6"/>
    <cellStyle name="Итоги" xfId="2"/>
    <cellStyle name="ЛокСмета" xfId="3"/>
    <cellStyle name="ОбСмета" xfId="7"/>
    <cellStyle name="Обычный" xfId="0" builtinId="0"/>
    <cellStyle name="ПеременныеСметы" xfId="8"/>
    <cellStyle name="РесСмета" xfId="9"/>
    <cellStyle name="СводкаСтоимРаб" xfId="10"/>
    <cellStyle name="СводРасч" xfId="11"/>
    <cellStyle name="Список ресурсов" xfId="12"/>
    <cellStyle name="Титул" xfId="4"/>
    <cellStyle name="Хвост" xfId="1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/>
  </sheetPr>
  <dimension ref="A1:H23"/>
  <sheetViews>
    <sheetView showGridLines="0" tabSelected="1" view="pageBreakPreview" zoomScaleNormal="100" zoomScaleSheetLayoutView="100" workbookViewId="0">
      <selection activeCell="F39" sqref="F39"/>
    </sheetView>
  </sheetViews>
  <sheetFormatPr defaultColWidth="9.140625" defaultRowHeight="12.75" x14ac:dyDescent="0.2"/>
  <cols>
    <col min="1" max="1" width="5" style="24" customWidth="1"/>
    <col min="2" max="2" width="17.85546875" style="61" customWidth="1"/>
    <col min="3" max="3" width="37.85546875" style="61" customWidth="1"/>
    <col min="4" max="4" width="12.28515625" style="6" customWidth="1"/>
    <col min="5" max="5" width="13" style="6" customWidth="1"/>
    <col min="6" max="6" width="13.42578125" style="6" customWidth="1"/>
    <col min="7" max="7" width="12.5703125" style="6" customWidth="1"/>
    <col min="8" max="8" width="13.42578125" style="6" customWidth="1"/>
    <col min="9" max="16384" width="9.140625" style="63"/>
  </cols>
  <sheetData>
    <row r="1" spans="1:8" x14ac:dyDescent="0.2">
      <c r="G1" s="62"/>
      <c r="H1" s="62"/>
    </row>
    <row r="2" spans="1:8" x14ac:dyDescent="0.2">
      <c r="D2" s="64" t="s">
        <v>1954</v>
      </c>
      <c r="F2" s="62"/>
      <c r="G2" s="62"/>
      <c r="H2" s="62"/>
    </row>
    <row r="3" spans="1:8" x14ac:dyDescent="0.2">
      <c r="D3" s="65"/>
      <c r="F3" s="62"/>
      <c r="G3" s="62"/>
      <c r="H3" s="62"/>
    </row>
    <row r="4" spans="1:8" ht="28.9" customHeight="1" x14ac:dyDescent="0.2">
      <c r="C4" s="129" t="s">
        <v>15</v>
      </c>
      <c r="D4" s="130"/>
      <c r="E4" s="130"/>
      <c r="F4" s="130"/>
      <c r="G4" s="130"/>
      <c r="H4" s="62"/>
    </row>
    <row r="5" spans="1:8" x14ac:dyDescent="0.2">
      <c r="D5" s="66" t="s">
        <v>0</v>
      </c>
      <c r="F5" s="62"/>
      <c r="G5" s="62"/>
      <c r="H5" s="62"/>
    </row>
    <row r="6" spans="1:8" x14ac:dyDescent="0.2">
      <c r="H6" s="62"/>
    </row>
    <row r="7" spans="1:8" x14ac:dyDescent="0.2">
      <c r="B7" s="61" t="s">
        <v>14</v>
      </c>
      <c r="D7" s="65"/>
      <c r="E7" s="62"/>
      <c r="F7" s="62"/>
      <c r="G7" s="62"/>
      <c r="H7" s="62"/>
    </row>
    <row r="8" spans="1:8" x14ac:dyDescent="0.2">
      <c r="D8" s="62"/>
      <c r="E8" s="62"/>
      <c r="F8" s="62"/>
      <c r="G8" s="62"/>
      <c r="H8" s="62"/>
    </row>
    <row r="9" spans="1:8" ht="12.95" customHeight="1" x14ac:dyDescent="0.2">
      <c r="A9" s="133" t="s">
        <v>1</v>
      </c>
      <c r="B9" s="134" t="s">
        <v>5</v>
      </c>
      <c r="C9" s="134" t="s">
        <v>6</v>
      </c>
      <c r="D9" s="135" t="s">
        <v>1950</v>
      </c>
      <c r="E9" s="135"/>
      <c r="F9" s="135"/>
      <c r="G9" s="135"/>
      <c r="H9" s="133" t="s">
        <v>8</v>
      </c>
    </row>
    <row r="10" spans="1:8" x14ac:dyDescent="0.2">
      <c r="A10" s="133"/>
      <c r="B10" s="134"/>
      <c r="C10" s="134"/>
      <c r="D10" s="133" t="s">
        <v>7</v>
      </c>
      <c r="E10" s="133" t="s">
        <v>2</v>
      </c>
      <c r="F10" s="133" t="s">
        <v>3</v>
      </c>
      <c r="G10" s="133" t="s">
        <v>4</v>
      </c>
      <c r="H10" s="133"/>
    </row>
    <row r="11" spans="1:8" x14ac:dyDescent="0.2">
      <c r="A11" s="133"/>
      <c r="B11" s="134"/>
      <c r="C11" s="134"/>
      <c r="D11" s="133"/>
      <c r="E11" s="133"/>
      <c r="F11" s="133"/>
      <c r="G11" s="133"/>
      <c r="H11" s="133"/>
    </row>
    <row r="12" spans="1:8" x14ac:dyDescent="0.2">
      <c r="A12" s="133"/>
      <c r="B12" s="134"/>
      <c r="C12" s="134"/>
      <c r="D12" s="133"/>
      <c r="E12" s="133"/>
      <c r="F12" s="133"/>
      <c r="G12" s="133"/>
      <c r="H12" s="133"/>
    </row>
    <row r="13" spans="1:8" x14ac:dyDescent="0.2">
      <c r="A13" s="67">
        <v>1</v>
      </c>
      <c r="B13" s="68">
        <v>2</v>
      </c>
      <c r="C13" s="68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</row>
    <row r="14" spans="1:8" ht="12.75" customHeight="1" x14ac:dyDescent="0.2">
      <c r="A14" s="126" t="s">
        <v>9</v>
      </c>
      <c r="B14" s="127"/>
      <c r="C14" s="127"/>
      <c r="D14" s="127"/>
      <c r="E14" s="127"/>
      <c r="F14" s="127"/>
      <c r="G14" s="127"/>
      <c r="H14" s="128"/>
    </row>
    <row r="15" spans="1:8" ht="25.5" x14ac:dyDescent="0.2">
      <c r="A15" s="69">
        <v>1</v>
      </c>
      <c r="B15" s="70" t="s">
        <v>10</v>
      </c>
      <c r="C15" s="70" t="s">
        <v>19</v>
      </c>
      <c r="D15" s="74">
        <f>СОДК!I89</f>
        <v>8141.73</v>
      </c>
      <c r="E15" s="74">
        <f>СОДК!I90</f>
        <v>54924.31</v>
      </c>
      <c r="F15" s="75"/>
      <c r="G15" s="75"/>
      <c r="H15" s="74">
        <f>G15+F15+E15+D15</f>
        <v>63066.039999999994</v>
      </c>
    </row>
    <row r="16" spans="1:8" x14ac:dyDescent="0.2">
      <c r="A16" s="69">
        <v>2</v>
      </c>
      <c r="B16" s="131" t="s">
        <v>11</v>
      </c>
      <c r="C16" s="70" t="s">
        <v>18</v>
      </c>
      <c r="D16" s="74">
        <f>КЖ!I336</f>
        <v>3507459.38</v>
      </c>
      <c r="E16" s="75"/>
      <c r="F16" s="75"/>
      <c r="G16" s="75"/>
      <c r="H16" s="74">
        <f t="shared" ref="H16:H20" si="0">G16+F16+E16+D16</f>
        <v>3507459.38</v>
      </c>
    </row>
    <row r="17" spans="1:8" s="73" customFormat="1" x14ac:dyDescent="0.2">
      <c r="A17" s="69">
        <v>3</v>
      </c>
      <c r="B17" s="132"/>
      <c r="C17" s="71" t="s">
        <v>1948</v>
      </c>
      <c r="D17" s="76">
        <f>КЖ!I345</f>
        <v>1807537.58</v>
      </c>
      <c r="E17" s="77"/>
      <c r="F17" s="77"/>
      <c r="G17" s="77"/>
      <c r="H17" s="76">
        <f t="shared" si="0"/>
        <v>1807537.58</v>
      </c>
    </row>
    <row r="18" spans="1:8" ht="25.5" x14ac:dyDescent="0.2">
      <c r="A18" s="69">
        <v>4</v>
      </c>
      <c r="B18" s="70" t="s">
        <v>12</v>
      </c>
      <c r="C18" s="70" t="s">
        <v>17</v>
      </c>
      <c r="D18" s="74">
        <f>ПОС!I182</f>
        <v>2452297.6</v>
      </c>
      <c r="E18" s="75"/>
      <c r="F18" s="75"/>
      <c r="G18" s="75"/>
      <c r="H18" s="74">
        <f t="shared" si="0"/>
        <v>2452297.6</v>
      </c>
    </row>
    <row r="19" spans="1:8" x14ac:dyDescent="0.2">
      <c r="A19" s="69">
        <v>5</v>
      </c>
      <c r="B19" s="131" t="s">
        <v>13</v>
      </c>
      <c r="C19" s="70" t="s">
        <v>16</v>
      </c>
      <c r="D19" s="74">
        <f>ТС!I222</f>
        <v>8936051.1400000006</v>
      </c>
      <c r="E19" s="74">
        <f>ТС!I223</f>
        <v>95880.34</v>
      </c>
      <c r="F19" s="75"/>
      <c r="G19" s="75"/>
      <c r="H19" s="74">
        <f t="shared" si="0"/>
        <v>9031931.4800000004</v>
      </c>
    </row>
    <row r="20" spans="1:8" x14ac:dyDescent="0.2">
      <c r="A20" s="69">
        <v>6</v>
      </c>
      <c r="B20" s="132"/>
      <c r="C20" s="71" t="s">
        <v>1948</v>
      </c>
      <c r="D20" s="76">
        <f>ТС!I233</f>
        <v>6818442.7300000004</v>
      </c>
      <c r="E20" s="77"/>
      <c r="F20" s="77"/>
      <c r="G20" s="77"/>
      <c r="H20" s="76">
        <f t="shared" si="0"/>
        <v>6818442.7300000004</v>
      </c>
    </row>
    <row r="21" spans="1:8" x14ac:dyDescent="0.2">
      <c r="A21" s="72"/>
      <c r="B21" s="122" t="s">
        <v>1949</v>
      </c>
      <c r="C21" s="123"/>
      <c r="D21" s="78">
        <f>D19+D18+D16+D15</f>
        <v>14903949.850000001</v>
      </c>
      <c r="E21" s="78">
        <f>E19+E18+E16+E15</f>
        <v>150804.65</v>
      </c>
      <c r="F21" s="79"/>
      <c r="G21" s="78"/>
      <c r="H21" s="78">
        <f>G21+F21+E21+D21</f>
        <v>15054754.500000002</v>
      </c>
    </row>
    <row r="22" spans="1:8" x14ac:dyDescent="0.2">
      <c r="A22" s="72"/>
      <c r="B22" s="122" t="s">
        <v>1951</v>
      </c>
      <c r="C22" s="123"/>
      <c r="D22" s="78">
        <f>D20+D17</f>
        <v>8625980.3100000005</v>
      </c>
      <c r="E22" s="78"/>
      <c r="F22" s="79"/>
      <c r="G22" s="78"/>
      <c r="H22" s="78">
        <f>G22+F22+E22+D22</f>
        <v>8625980.3100000005</v>
      </c>
    </row>
    <row r="23" spans="1:8" s="80" customFormat="1" ht="21.75" customHeight="1" x14ac:dyDescent="0.2">
      <c r="A23" s="81"/>
      <c r="B23" s="124" t="s">
        <v>1952</v>
      </c>
      <c r="C23" s="125"/>
      <c r="D23" s="82">
        <f>D21-D22</f>
        <v>6277969.540000001</v>
      </c>
      <c r="E23" s="82">
        <f t="shared" ref="E23:G23" si="1">E21-E22</f>
        <v>150804.65</v>
      </c>
      <c r="F23" s="82">
        <f t="shared" si="1"/>
        <v>0</v>
      </c>
      <c r="G23" s="82">
        <f t="shared" si="1"/>
        <v>0</v>
      </c>
      <c r="H23" s="82">
        <f>G23+F23+E23+D23</f>
        <v>6428774.1900000013</v>
      </c>
    </row>
  </sheetData>
  <mergeCells count="16">
    <mergeCell ref="B21:C21"/>
    <mergeCell ref="B23:C23"/>
    <mergeCell ref="A14:H14"/>
    <mergeCell ref="C4:G4"/>
    <mergeCell ref="B22:C22"/>
    <mergeCell ref="B16:B17"/>
    <mergeCell ref="B19:B20"/>
    <mergeCell ref="H9:H12"/>
    <mergeCell ref="A9:A12"/>
    <mergeCell ref="B9:B12"/>
    <mergeCell ref="C9:C12"/>
    <mergeCell ref="D10:D12"/>
    <mergeCell ref="D9:G9"/>
    <mergeCell ref="E10:E12"/>
    <mergeCell ref="F10:F12"/>
    <mergeCell ref="G10:G1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99"/>
  <sheetViews>
    <sheetView showGridLines="0" view="pageBreakPreview" zoomScale="75" zoomScaleNormal="90" zoomScaleSheetLayoutView="75" workbookViewId="0">
      <selection activeCell="A91" sqref="A91:XFD91"/>
    </sheetView>
  </sheetViews>
  <sheetFormatPr defaultRowHeight="12" outlineLevelRow="1" x14ac:dyDescent="0.2"/>
  <cols>
    <col min="1" max="1" width="3.85546875" style="58" customWidth="1"/>
    <col min="2" max="2" width="13.5703125" style="58" customWidth="1"/>
    <col min="3" max="3" width="43.5703125" style="58" customWidth="1"/>
    <col min="4" max="4" width="8.7109375" style="58" customWidth="1"/>
    <col min="5" max="6" width="11.42578125" style="28" customWidth="1"/>
    <col min="7" max="7" width="11.5703125" style="28" customWidth="1"/>
    <col min="8" max="8" width="14.28515625" style="28" customWidth="1"/>
    <col min="9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294</v>
      </c>
    </row>
    <row r="2" spans="1:14" s="2" customFormat="1" ht="17.25" customHeight="1" outlineLevel="1" x14ac:dyDescent="0.2">
      <c r="A2" s="7" t="s">
        <v>293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292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291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291</v>
      </c>
    </row>
    <row r="6" spans="1:14" s="2" customFormat="1" ht="16.5" customHeight="1" outlineLevel="1" x14ac:dyDescent="0.2">
      <c r="A6" s="15" t="s">
        <v>290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290</v>
      </c>
      <c r="M6" s="16"/>
      <c r="N6" s="17"/>
    </row>
    <row r="7" spans="1:14" ht="17.25" customHeight="1" x14ac:dyDescent="0.2">
      <c r="A7" s="18"/>
      <c r="B7" s="175" t="s">
        <v>1216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9"/>
    </row>
    <row r="8" spans="1:14" ht="12.75" customHeight="1" x14ac:dyDescent="0.2">
      <c r="A8" s="21"/>
      <c r="B8" s="156" t="s">
        <v>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176" t="s">
        <v>289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9"/>
    </row>
    <row r="11" spans="1:14" ht="12.75" customHeight="1" x14ac:dyDescent="0.2">
      <c r="A11" s="21"/>
      <c r="B11" s="156" t="s">
        <v>288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 x14ac:dyDescent="0.2">
      <c r="A12" s="22"/>
      <c r="B12" s="22"/>
      <c r="C12" s="22"/>
      <c r="D12" s="23"/>
      <c r="E12" s="22"/>
      <c r="F12" s="22"/>
      <c r="G12" s="178" t="s">
        <v>287</v>
      </c>
      <c r="H12" s="178"/>
      <c r="I12" s="177"/>
      <c r="J12" s="177"/>
      <c r="K12" s="22"/>
      <c r="L12" s="22"/>
      <c r="M12" s="22"/>
    </row>
    <row r="13" spans="1:14" ht="12.75" customHeight="1" x14ac:dyDescent="0.2">
      <c r="A13" s="25" t="s">
        <v>286</v>
      </c>
      <c r="B13" s="175" t="s">
        <v>1795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4" ht="12.75" customHeight="1" x14ac:dyDescent="0.2">
      <c r="A14" s="21"/>
      <c r="B14" s="156" t="s">
        <v>285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4" ht="12.7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2.75" x14ac:dyDescent="0.2">
      <c r="A16" s="26" t="s">
        <v>284</v>
      </c>
      <c r="B16" s="26"/>
      <c r="C16" s="179" t="s">
        <v>283</v>
      </c>
      <c r="D16" s="179"/>
      <c r="E16" s="179"/>
      <c r="F16" s="179"/>
      <c r="G16" s="179"/>
      <c r="H16" s="179"/>
      <c r="I16" s="179"/>
      <c r="J16" s="179"/>
      <c r="K16" s="22"/>
      <c r="L16" s="22"/>
      <c r="M16" s="22"/>
    </row>
    <row r="17" spans="1:19" ht="12.75" x14ac:dyDescent="0.2">
      <c r="A17" s="27"/>
      <c r="B17" s="27"/>
      <c r="C17" s="27"/>
      <c r="D17" s="27"/>
      <c r="E17" s="27"/>
      <c r="G17" s="29"/>
      <c r="H17" s="158" t="s">
        <v>282</v>
      </c>
      <c r="I17" s="159"/>
      <c r="J17" s="159"/>
      <c r="K17" s="159"/>
      <c r="L17" s="184">
        <v>74417.929999999993</v>
      </c>
      <c r="M17" s="184"/>
      <c r="N17" s="30" t="s">
        <v>280</v>
      </c>
    </row>
    <row r="18" spans="1:19" ht="12.75" x14ac:dyDescent="0.2">
      <c r="A18" s="183"/>
      <c r="B18" s="183"/>
      <c r="C18" s="183"/>
      <c r="D18" s="183"/>
      <c r="G18" s="29"/>
      <c r="H18" s="158" t="s">
        <v>281</v>
      </c>
      <c r="I18" s="159"/>
      <c r="J18" s="159"/>
      <c r="K18" s="159"/>
      <c r="L18" s="157">
        <v>10346.92</v>
      </c>
      <c r="M18" s="157"/>
      <c r="N18" s="30" t="s">
        <v>280</v>
      </c>
    </row>
    <row r="19" spans="1:19" ht="12.75" outlineLevel="1" x14ac:dyDescent="0.2">
      <c r="A19" s="23"/>
      <c r="B19" s="23"/>
      <c r="C19" s="23"/>
      <c r="D19" s="23"/>
      <c r="G19" s="29"/>
      <c r="H19" s="158" t="s">
        <v>279</v>
      </c>
      <c r="I19" s="159"/>
      <c r="J19" s="159"/>
      <c r="K19" s="159"/>
      <c r="L19" s="157">
        <f>L20+M20</f>
        <v>69.58</v>
      </c>
      <c r="M19" s="157"/>
      <c r="N19" s="30" t="s">
        <v>278</v>
      </c>
    </row>
    <row r="20" spans="1:19" ht="12.7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68.66</v>
      </c>
      <c r="M20" s="31">
        <v>0.92</v>
      </c>
    </row>
    <row r="21" spans="1:19" ht="12.75" customHeight="1" x14ac:dyDescent="0.2">
      <c r="A21" s="179" t="s">
        <v>14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32"/>
    </row>
    <row r="22" spans="1:19" x14ac:dyDescent="0.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9" ht="15" customHeight="1" x14ac:dyDescent="0.2">
      <c r="A23" s="173" t="s">
        <v>277</v>
      </c>
      <c r="B23" s="173" t="s">
        <v>276</v>
      </c>
      <c r="C23" s="173" t="s">
        <v>275</v>
      </c>
      <c r="D23" s="171" t="s">
        <v>274</v>
      </c>
      <c r="E23" s="171" t="s">
        <v>273</v>
      </c>
      <c r="F23" s="165"/>
      <c r="G23" s="172"/>
      <c r="H23" s="165" t="s">
        <v>272</v>
      </c>
      <c r="I23" s="171" t="s">
        <v>271</v>
      </c>
      <c r="J23" s="165"/>
      <c r="K23" s="165"/>
      <c r="L23" s="172"/>
      <c r="M23" s="165" t="s">
        <v>270</v>
      </c>
      <c r="N23" s="185"/>
    </row>
    <row r="24" spans="1:19" ht="12" customHeight="1" x14ac:dyDescent="0.2">
      <c r="A24" s="168"/>
      <c r="B24" s="168"/>
      <c r="C24" s="168"/>
      <c r="D24" s="180"/>
      <c r="E24" s="160" t="s">
        <v>269</v>
      </c>
      <c r="F24" s="161"/>
      <c r="G24" s="162"/>
      <c r="H24" s="166"/>
      <c r="I24" s="160" t="s">
        <v>268</v>
      </c>
      <c r="J24" s="181"/>
      <c r="K24" s="181"/>
      <c r="L24" s="182"/>
      <c r="M24" s="166"/>
      <c r="N24" s="186"/>
    </row>
    <row r="25" spans="1:19" ht="23.25" customHeight="1" x14ac:dyDescent="0.2">
      <c r="A25" s="168"/>
      <c r="B25" s="168"/>
      <c r="C25" s="168"/>
      <c r="D25" s="168"/>
      <c r="E25" s="36" t="s">
        <v>266</v>
      </c>
      <c r="F25" s="36" t="s">
        <v>267</v>
      </c>
      <c r="G25" s="168" t="s">
        <v>264</v>
      </c>
      <c r="H25" s="166"/>
      <c r="I25" s="168" t="s">
        <v>266</v>
      </c>
      <c r="J25" s="168" t="s">
        <v>263</v>
      </c>
      <c r="K25" s="36" t="s">
        <v>265</v>
      </c>
      <c r="L25" s="168" t="s">
        <v>264</v>
      </c>
      <c r="M25" s="187"/>
      <c r="N25" s="188"/>
    </row>
    <row r="26" spans="1:19" ht="18" customHeight="1" x14ac:dyDescent="0.2">
      <c r="A26" s="168"/>
      <c r="B26" s="168"/>
      <c r="C26" s="168"/>
      <c r="D26" s="169"/>
      <c r="E26" s="173" t="s">
        <v>263</v>
      </c>
      <c r="F26" s="173" t="s">
        <v>262</v>
      </c>
      <c r="G26" s="169"/>
      <c r="H26" s="166"/>
      <c r="I26" s="168"/>
      <c r="J26" s="168"/>
      <c r="K26" s="173" t="s">
        <v>261</v>
      </c>
      <c r="L26" s="169"/>
      <c r="M26" s="163" t="s">
        <v>260</v>
      </c>
      <c r="N26" s="164"/>
    </row>
    <row r="27" spans="1:19" ht="17.25" customHeight="1" x14ac:dyDescent="0.2">
      <c r="A27" s="174"/>
      <c r="B27" s="174"/>
      <c r="C27" s="174"/>
      <c r="D27" s="170"/>
      <c r="E27" s="174"/>
      <c r="F27" s="174"/>
      <c r="G27" s="170"/>
      <c r="H27" s="167"/>
      <c r="I27" s="174"/>
      <c r="J27" s="174"/>
      <c r="K27" s="174"/>
      <c r="L27" s="170"/>
      <c r="M27" s="37" t="s">
        <v>259</v>
      </c>
      <c r="N27" s="37" t="s">
        <v>258</v>
      </c>
    </row>
    <row r="28" spans="1:19" x14ac:dyDescent="0.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9" s="40" customFormat="1" ht="17.850000000000001" customHeight="1" x14ac:dyDescent="0.2">
      <c r="A29" s="144" t="s">
        <v>257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9" ht="72" x14ac:dyDescent="0.2">
      <c r="A30" s="41">
        <v>1</v>
      </c>
      <c r="B30" s="42" t="s">
        <v>112</v>
      </c>
      <c r="C30" s="42" t="s">
        <v>256</v>
      </c>
      <c r="D30" s="43">
        <v>1</v>
      </c>
      <c r="E30" s="44">
        <v>772.82</v>
      </c>
      <c r="F30" s="44"/>
      <c r="G30" s="44">
        <v>772.82</v>
      </c>
      <c r="H30" s="44" t="s">
        <v>41</v>
      </c>
      <c r="I30" s="45">
        <v>3980.02</v>
      </c>
      <c r="J30" s="45"/>
      <c r="K30" s="45"/>
      <c r="L30" s="45">
        <v>3980.02</v>
      </c>
      <c r="M30" s="44"/>
      <c r="N30" s="44"/>
      <c r="O30" s="40"/>
      <c r="P30" s="40"/>
      <c r="Q30" s="40"/>
      <c r="R30" s="40"/>
      <c r="S30" s="40"/>
    </row>
    <row r="31" spans="1:19" ht="72" x14ac:dyDescent="0.2">
      <c r="A31" s="41">
        <v>2</v>
      </c>
      <c r="B31" s="42" t="s">
        <v>112</v>
      </c>
      <c r="C31" s="42" t="s">
        <v>255</v>
      </c>
      <c r="D31" s="43">
        <v>1</v>
      </c>
      <c r="E31" s="44">
        <v>262.14</v>
      </c>
      <c r="F31" s="44"/>
      <c r="G31" s="44">
        <v>262.14</v>
      </c>
      <c r="H31" s="44" t="s">
        <v>41</v>
      </c>
      <c r="I31" s="45">
        <v>1350.02</v>
      </c>
      <c r="J31" s="45"/>
      <c r="K31" s="45"/>
      <c r="L31" s="45">
        <v>1350.02</v>
      </c>
      <c r="M31" s="44"/>
      <c r="N31" s="44"/>
      <c r="O31" s="40"/>
      <c r="P31" s="40"/>
      <c r="Q31" s="40"/>
      <c r="R31" s="40"/>
      <c r="S31" s="40"/>
    </row>
    <row r="32" spans="1:19" ht="168" x14ac:dyDescent="0.2">
      <c r="A32" s="100">
        <v>3</v>
      </c>
      <c r="B32" s="101" t="s">
        <v>254</v>
      </c>
      <c r="C32" s="101" t="s">
        <v>253</v>
      </c>
      <c r="D32" s="102">
        <v>2</v>
      </c>
      <c r="E32" s="103" t="s">
        <v>252</v>
      </c>
      <c r="F32" s="103"/>
      <c r="G32" s="103">
        <v>1.0900000000000001</v>
      </c>
      <c r="H32" s="103" t="s">
        <v>251</v>
      </c>
      <c r="I32" s="104">
        <v>203.16</v>
      </c>
      <c r="J32" s="104">
        <v>189.64</v>
      </c>
      <c r="K32" s="104"/>
      <c r="L32" s="104">
        <v>13.52</v>
      </c>
      <c r="M32" s="103">
        <v>0.59799999999999998</v>
      </c>
      <c r="N32" s="103">
        <v>1.2</v>
      </c>
      <c r="O32" s="40"/>
      <c r="P32" s="40"/>
      <c r="Q32" s="40"/>
      <c r="R32" s="40"/>
      <c r="S32" s="40"/>
    </row>
    <row r="33" spans="1:19" ht="17.850000000000001" customHeight="1" x14ac:dyDescent="0.2">
      <c r="A33" s="146" t="s">
        <v>250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40"/>
      <c r="P33" s="40"/>
      <c r="Q33" s="40"/>
      <c r="R33" s="40"/>
      <c r="S33" s="40"/>
    </row>
    <row r="34" spans="1:19" s="46" customFormat="1" ht="144" x14ac:dyDescent="0.2">
      <c r="A34" s="41">
        <v>4</v>
      </c>
      <c r="B34" s="42" t="s">
        <v>249</v>
      </c>
      <c r="C34" s="42" t="s">
        <v>248</v>
      </c>
      <c r="D34" s="43" t="s">
        <v>247</v>
      </c>
      <c r="E34" s="44" t="s">
        <v>246</v>
      </c>
      <c r="F34" s="44"/>
      <c r="G34" s="44"/>
      <c r="H34" s="44" t="s">
        <v>245</v>
      </c>
      <c r="I34" s="45">
        <v>485.85</v>
      </c>
      <c r="J34" s="45">
        <v>485.85</v>
      </c>
      <c r="K34" s="45"/>
      <c r="L34" s="45"/>
      <c r="M34" s="44">
        <v>177.1</v>
      </c>
      <c r="N34" s="44">
        <v>3.9</v>
      </c>
      <c r="O34" s="40"/>
      <c r="P34" s="40"/>
      <c r="Q34" s="40"/>
      <c r="R34" s="40"/>
      <c r="S34" s="40"/>
    </row>
    <row r="35" spans="1:19" ht="48.75" customHeight="1" x14ac:dyDescent="0.2">
      <c r="A35" s="100">
        <v>5</v>
      </c>
      <c r="B35" s="101" t="s">
        <v>148</v>
      </c>
      <c r="C35" s="101" t="s">
        <v>244</v>
      </c>
      <c r="D35" s="102" t="s">
        <v>243</v>
      </c>
      <c r="E35" s="103" t="s">
        <v>145</v>
      </c>
      <c r="F35" s="103" t="s">
        <v>144</v>
      </c>
      <c r="G35" s="103">
        <v>72.349999999999994</v>
      </c>
      <c r="H35" s="103" t="s">
        <v>1953</v>
      </c>
      <c r="I35" s="104">
        <v>300.67</v>
      </c>
      <c r="J35" s="104">
        <v>82.86</v>
      </c>
      <c r="K35" s="104" t="s">
        <v>242</v>
      </c>
      <c r="L35" s="104">
        <v>167.29</v>
      </c>
      <c r="M35" s="103" t="s">
        <v>141</v>
      </c>
      <c r="N35" s="103" t="s">
        <v>241</v>
      </c>
      <c r="O35" s="40"/>
      <c r="P35" s="40"/>
      <c r="Q35" s="40"/>
      <c r="R35" s="40"/>
      <c r="S35" s="40"/>
    </row>
    <row r="36" spans="1:19" ht="144" x14ac:dyDescent="0.2">
      <c r="A36" s="41">
        <v>6</v>
      </c>
      <c r="B36" s="42" t="s">
        <v>240</v>
      </c>
      <c r="C36" s="42" t="s">
        <v>239</v>
      </c>
      <c r="D36" s="43" t="s">
        <v>238</v>
      </c>
      <c r="E36" s="44" t="s">
        <v>237</v>
      </c>
      <c r="F36" s="44" t="s">
        <v>236</v>
      </c>
      <c r="G36" s="44">
        <v>113948.31</v>
      </c>
      <c r="H36" s="44" t="s">
        <v>235</v>
      </c>
      <c r="I36" s="45">
        <v>2922.88</v>
      </c>
      <c r="J36" s="45">
        <v>166.08</v>
      </c>
      <c r="K36" s="45" t="s">
        <v>234</v>
      </c>
      <c r="L36" s="45">
        <v>2640.63</v>
      </c>
      <c r="M36" s="44" t="s">
        <v>233</v>
      </c>
      <c r="N36" s="44" t="s">
        <v>232</v>
      </c>
      <c r="O36" s="40"/>
      <c r="P36" s="40"/>
      <c r="Q36" s="40"/>
      <c r="R36" s="40"/>
      <c r="S36" s="40"/>
    </row>
    <row r="37" spans="1:19" ht="72" x14ac:dyDescent="0.2">
      <c r="A37" s="41">
        <v>7</v>
      </c>
      <c r="B37" s="42" t="s">
        <v>231</v>
      </c>
      <c r="C37" s="42" t="s">
        <v>230</v>
      </c>
      <c r="D37" s="43" t="s">
        <v>229</v>
      </c>
      <c r="E37" s="44">
        <v>5650</v>
      </c>
      <c r="F37" s="44"/>
      <c r="G37" s="44">
        <v>5650</v>
      </c>
      <c r="H37" s="44" t="s">
        <v>228</v>
      </c>
      <c r="I37" s="45">
        <v>-964.53</v>
      </c>
      <c r="J37" s="45"/>
      <c r="K37" s="45"/>
      <c r="L37" s="45">
        <v>-964.53</v>
      </c>
      <c r="M37" s="44"/>
      <c r="N37" s="44"/>
      <c r="O37" s="40"/>
      <c r="P37" s="40"/>
      <c r="Q37" s="40"/>
      <c r="R37" s="40"/>
      <c r="S37" s="40"/>
    </row>
    <row r="38" spans="1:19" ht="84" x14ac:dyDescent="0.2">
      <c r="A38" s="100">
        <v>8</v>
      </c>
      <c r="B38" s="101" t="s">
        <v>126</v>
      </c>
      <c r="C38" s="101" t="s">
        <v>125</v>
      </c>
      <c r="D38" s="102" t="s">
        <v>227</v>
      </c>
      <c r="E38" s="103">
        <v>665</v>
      </c>
      <c r="F38" s="103"/>
      <c r="G38" s="103">
        <v>665</v>
      </c>
      <c r="H38" s="103" t="s">
        <v>123</v>
      </c>
      <c r="I38" s="104">
        <v>-1662.16</v>
      </c>
      <c r="J38" s="104"/>
      <c r="K38" s="104"/>
      <c r="L38" s="104">
        <v>-1662.16</v>
      </c>
      <c r="M38" s="103"/>
      <c r="N38" s="103"/>
      <c r="O38" s="40"/>
      <c r="P38" s="40"/>
      <c r="Q38" s="40"/>
      <c r="R38" s="40"/>
      <c r="S38" s="40"/>
    </row>
    <row r="39" spans="1:19" s="46" customFormat="1" ht="84" x14ac:dyDescent="0.2">
      <c r="A39" s="41">
        <v>9</v>
      </c>
      <c r="B39" s="42" t="s">
        <v>126</v>
      </c>
      <c r="C39" s="42" t="s">
        <v>226</v>
      </c>
      <c r="D39" s="43" t="s">
        <v>225</v>
      </c>
      <c r="E39" s="44">
        <v>670.94</v>
      </c>
      <c r="F39" s="44"/>
      <c r="G39" s="44">
        <v>670.94</v>
      </c>
      <c r="H39" s="44" t="s">
        <v>123</v>
      </c>
      <c r="I39" s="45">
        <v>1677.01</v>
      </c>
      <c r="J39" s="45"/>
      <c r="K39" s="45"/>
      <c r="L39" s="45">
        <v>1677.01</v>
      </c>
      <c r="M39" s="44"/>
      <c r="N39" s="44"/>
      <c r="O39" s="40"/>
      <c r="P39" s="40"/>
      <c r="Q39" s="40"/>
      <c r="R39" s="40"/>
      <c r="S39" s="40"/>
    </row>
    <row r="40" spans="1:19" ht="96" x14ac:dyDescent="0.2">
      <c r="A40" s="41">
        <v>10</v>
      </c>
      <c r="B40" s="42" t="s">
        <v>224</v>
      </c>
      <c r="C40" s="42" t="s">
        <v>223</v>
      </c>
      <c r="D40" s="43" t="s">
        <v>222</v>
      </c>
      <c r="E40" s="44">
        <v>8213.7199999999993</v>
      </c>
      <c r="F40" s="44"/>
      <c r="G40" s="44">
        <v>8213.7199999999993</v>
      </c>
      <c r="H40" s="44" t="s">
        <v>221</v>
      </c>
      <c r="I40" s="45">
        <v>71.05</v>
      </c>
      <c r="J40" s="45"/>
      <c r="K40" s="45"/>
      <c r="L40" s="45">
        <v>71.05</v>
      </c>
      <c r="M40" s="44"/>
      <c r="N40" s="44"/>
      <c r="O40" s="40"/>
      <c r="P40" s="40"/>
      <c r="Q40" s="40"/>
      <c r="R40" s="40"/>
      <c r="S40" s="40"/>
    </row>
    <row r="41" spans="1:19" ht="84" x14ac:dyDescent="0.2">
      <c r="A41" s="41">
        <v>11</v>
      </c>
      <c r="B41" s="42" t="s">
        <v>220</v>
      </c>
      <c r="C41" s="42" t="s">
        <v>219</v>
      </c>
      <c r="D41" s="43" t="s">
        <v>218</v>
      </c>
      <c r="E41" s="44">
        <v>7170.98</v>
      </c>
      <c r="F41" s="44"/>
      <c r="G41" s="44">
        <v>7170.98</v>
      </c>
      <c r="H41" s="44" t="s">
        <v>217</v>
      </c>
      <c r="I41" s="45">
        <v>228.4</v>
      </c>
      <c r="J41" s="45"/>
      <c r="K41" s="45"/>
      <c r="L41" s="45">
        <v>228.4</v>
      </c>
      <c r="M41" s="44"/>
      <c r="N41" s="44"/>
      <c r="O41" s="40"/>
      <c r="P41" s="40"/>
      <c r="Q41" s="40"/>
      <c r="R41" s="40"/>
      <c r="S41" s="40"/>
    </row>
    <row r="42" spans="1:19" ht="108" x14ac:dyDescent="0.2">
      <c r="A42" s="41">
        <v>12</v>
      </c>
      <c r="B42" s="42" t="s">
        <v>216</v>
      </c>
      <c r="C42" s="42" t="s">
        <v>215</v>
      </c>
      <c r="D42" s="43" t="s">
        <v>214</v>
      </c>
      <c r="E42" s="44">
        <v>3718.36</v>
      </c>
      <c r="F42" s="44"/>
      <c r="G42" s="44">
        <v>3718.36</v>
      </c>
      <c r="H42" s="44" t="s">
        <v>213</v>
      </c>
      <c r="I42" s="45">
        <v>171.37</v>
      </c>
      <c r="J42" s="45"/>
      <c r="K42" s="45"/>
      <c r="L42" s="45">
        <v>171.37</v>
      </c>
      <c r="M42" s="44"/>
      <c r="N42" s="44"/>
      <c r="O42" s="40"/>
      <c r="P42" s="40"/>
      <c r="Q42" s="40"/>
      <c r="R42" s="40"/>
      <c r="S42" s="40"/>
    </row>
    <row r="43" spans="1:19" ht="72" x14ac:dyDescent="0.2">
      <c r="A43" s="41">
        <v>13</v>
      </c>
      <c r="B43" s="42" t="s">
        <v>112</v>
      </c>
      <c r="C43" s="42" t="s">
        <v>212</v>
      </c>
      <c r="D43" s="43">
        <v>2</v>
      </c>
      <c r="E43" s="44">
        <v>1631.07</v>
      </c>
      <c r="F43" s="44"/>
      <c r="G43" s="44">
        <v>1631.07</v>
      </c>
      <c r="H43" s="44" t="s">
        <v>41</v>
      </c>
      <c r="I43" s="45">
        <v>16800.02</v>
      </c>
      <c r="J43" s="45"/>
      <c r="K43" s="45"/>
      <c r="L43" s="45">
        <v>16800.02</v>
      </c>
      <c r="M43" s="44"/>
      <c r="N43" s="44"/>
      <c r="O43" s="40"/>
      <c r="P43" s="40"/>
      <c r="Q43" s="40"/>
      <c r="R43" s="40"/>
      <c r="S43" s="40"/>
    </row>
    <row r="44" spans="1:19" ht="156" x14ac:dyDescent="0.2">
      <c r="A44" s="41">
        <v>14</v>
      </c>
      <c r="B44" s="42" t="s">
        <v>211</v>
      </c>
      <c r="C44" s="42" t="s">
        <v>210</v>
      </c>
      <c r="D44" s="43">
        <v>2</v>
      </c>
      <c r="E44" s="44" t="s">
        <v>209</v>
      </c>
      <c r="F44" s="44" t="s">
        <v>208</v>
      </c>
      <c r="G44" s="44">
        <v>184.86</v>
      </c>
      <c r="H44" s="44" t="s">
        <v>207</v>
      </c>
      <c r="I44" s="45">
        <v>4551.76</v>
      </c>
      <c r="J44" s="45">
        <v>2560.38</v>
      </c>
      <c r="K44" s="45" t="s">
        <v>206</v>
      </c>
      <c r="L44" s="45">
        <v>1595.3</v>
      </c>
      <c r="M44" s="44" t="s">
        <v>205</v>
      </c>
      <c r="N44" s="44" t="s">
        <v>204</v>
      </c>
      <c r="O44" s="40"/>
      <c r="P44" s="40"/>
      <c r="Q44" s="40"/>
      <c r="R44" s="40"/>
      <c r="S44" s="40"/>
    </row>
    <row r="45" spans="1:19" ht="168" x14ac:dyDescent="0.2">
      <c r="A45" s="41">
        <v>15</v>
      </c>
      <c r="B45" s="42" t="s">
        <v>203</v>
      </c>
      <c r="C45" s="42" t="s">
        <v>202</v>
      </c>
      <c r="D45" s="43" t="s">
        <v>201</v>
      </c>
      <c r="E45" s="44">
        <v>6834.81</v>
      </c>
      <c r="F45" s="44"/>
      <c r="G45" s="44">
        <v>6834.81</v>
      </c>
      <c r="H45" s="44" t="s">
        <v>200</v>
      </c>
      <c r="I45" s="45">
        <v>-747.53</v>
      </c>
      <c r="J45" s="45"/>
      <c r="K45" s="45"/>
      <c r="L45" s="45">
        <v>-747.53</v>
      </c>
      <c r="M45" s="44"/>
      <c r="N45" s="44"/>
      <c r="O45" s="40"/>
      <c r="P45" s="40"/>
      <c r="Q45" s="40"/>
      <c r="R45" s="40"/>
      <c r="S45" s="40"/>
    </row>
    <row r="46" spans="1:19" ht="72" x14ac:dyDescent="0.2">
      <c r="A46" s="100">
        <v>16</v>
      </c>
      <c r="B46" s="101" t="s">
        <v>199</v>
      </c>
      <c r="C46" s="101" t="s">
        <v>198</v>
      </c>
      <c r="D46" s="102" t="s">
        <v>197</v>
      </c>
      <c r="E46" s="103">
        <v>25.76</v>
      </c>
      <c r="F46" s="103"/>
      <c r="G46" s="103">
        <v>25.76</v>
      </c>
      <c r="H46" s="103" t="s">
        <v>196</v>
      </c>
      <c r="I46" s="104">
        <v>-80.459999999999994</v>
      </c>
      <c r="J46" s="104"/>
      <c r="K46" s="104"/>
      <c r="L46" s="104">
        <v>-80.459999999999994</v>
      </c>
      <c r="M46" s="103"/>
      <c r="N46" s="103"/>
      <c r="O46" s="40"/>
      <c r="P46" s="40"/>
      <c r="Q46" s="40"/>
      <c r="R46" s="40"/>
      <c r="S46" s="40"/>
    </row>
    <row r="47" spans="1:19" ht="72" x14ac:dyDescent="0.2">
      <c r="A47" s="41">
        <v>17</v>
      </c>
      <c r="B47" s="42" t="s">
        <v>195</v>
      </c>
      <c r="C47" s="42" t="s">
        <v>194</v>
      </c>
      <c r="D47" s="43" t="s">
        <v>193</v>
      </c>
      <c r="E47" s="44">
        <v>0.27</v>
      </c>
      <c r="F47" s="44"/>
      <c r="G47" s="44">
        <v>0.27</v>
      </c>
      <c r="H47" s="44" t="s">
        <v>192</v>
      </c>
      <c r="I47" s="45">
        <v>-71</v>
      </c>
      <c r="J47" s="45"/>
      <c r="K47" s="45"/>
      <c r="L47" s="45">
        <v>-71</v>
      </c>
      <c r="M47" s="44"/>
      <c r="N47" s="44"/>
      <c r="O47" s="40"/>
      <c r="P47" s="40"/>
      <c r="Q47" s="40"/>
      <c r="R47" s="40"/>
      <c r="S47" s="40"/>
    </row>
    <row r="48" spans="1:19" ht="72" x14ac:dyDescent="0.2">
      <c r="A48" s="41">
        <v>18</v>
      </c>
      <c r="B48" s="42" t="s">
        <v>191</v>
      </c>
      <c r="C48" s="42" t="s">
        <v>190</v>
      </c>
      <c r="D48" s="43" t="s">
        <v>189</v>
      </c>
      <c r="E48" s="44">
        <v>12.6</v>
      </c>
      <c r="F48" s="44"/>
      <c r="G48" s="44">
        <v>12.6</v>
      </c>
      <c r="H48" s="44" t="s">
        <v>188</v>
      </c>
      <c r="I48" s="45">
        <v>-626.76</v>
      </c>
      <c r="J48" s="45"/>
      <c r="K48" s="45"/>
      <c r="L48" s="45">
        <v>-626.76</v>
      </c>
      <c r="M48" s="44"/>
      <c r="N48" s="44"/>
      <c r="O48" s="40"/>
      <c r="P48" s="40"/>
      <c r="Q48" s="40"/>
      <c r="R48" s="40"/>
      <c r="S48" s="40"/>
    </row>
    <row r="49" spans="1:19" ht="108" x14ac:dyDescent="0.2">
      <c r="A49" s="41">
        <v>19</v>
      </c>
      <c r="B49" s="42" t="s">
        <v>187</v>
      </c>
      <c r="C49" s="42" t="s">
        <v>186</v>
      </c>
      <c r="D49" s="43" t="s">
        <v>185</v>
      </c>
      <c r="E49" s="44">
        <v>10508</v>
      </c>
      <c r="F49" s="44"/>
      <c r="G49" s="44">
        <v>10508</v>
      </c>
      <c r="H49" s="44" t="s">
        <v>184</v>
      </c>
      <c r="I49" s="45">
        <v>1138.99</v>
      </c>
      <c r="J49" s="45"/>
      <c r="K49" s="45"/>
      <c r="L49" s="45">
        <v>1138.99</v>
      </c>
      <c r="M49" s="44"/>
      <c r="N49" s="44"/>
      <c r="O49" s="40"/>
      <c r="P49" s="40"/>
      <c r="Q49" s="40"/>
      <c r="R49" s="40"/>
      <c r="S49" s="40"/>
    </row>
    <row r="50" spans="1:19" ht="84" x14ac:dyDescent="0.2">
      <c r="A50" s="41">
        <v>20</v>
      </c>
      <c r="B50" s="42" t="s">
        <v>183</v>
      </c>
      <c r="C50" s="42" t="s">
        <v>182</v>
      </c>
      <c r="D50" s="43" t="s">
        <v>181</v>
      </c>
      <c r="E50" s="44">
        <v>582855.09</v>
      </c>
      <c r="F50" s="44"/>
      <c r="G50" s="44">
        <v>582855.09</v>
      </c>
      <c r="H50" s="44" t="s">
        <v>41</v>
      </c>
      <c r="I50" s="45">
        <v>1632.93</v>
      </c>
      <c r="J50" s="45"/>
      <c r="K50" s="45"/>
      <c r="L50" s="45">
        <v>1632.93</v>
      </c>
      <c r="M50" s="44"/>
      <c r="N50" s="44"/>
      <c r="O50" s="40"/>
      <c r="P50" s="40"/>
      <c r="Q50" s="40"/>
      <c r="R50" s="40"/>
      <c r="S50" s="40"/>
    </row>
    <row r="51" spans="1:19" ht="144" x14ac:dyDescent="0.2">
      <c r="A51" s="100">
        <v>21</v>
      </c>
      <c r="B51" s="101" t="s">
        <v>180</v>
      </c>
      <c r="C51" s="101" t="s">
        <v>179</v>
      </c>
      <c r="D51" s="102" t="s">
        <v>178</v>
      </c>
      <c r="E51" s="103" t="s">
        <v>177</v>
      </c>
      <c r="F51" s="103" t="s">
        <v>176</v>
      </c>
      <c r="G51" s="103">
        <v>202.72</v>
      </c>
      <c r="H51" s="103" t="s">
        <v>175</v>
      </c>
      <c r="I51" s="104">
        <v>21.3</v>
      </c>
      <c r="J51" s="104">
        <v>10.6</v>
      </c>
      <c r="K51" s="104" t="s">
        <v>174</v>
      </c>
      <c r="L51" s="104">
        <v>10.039999999999999</v>
      </c>
      <c r="M51" s="103" t="s">
        <v>173</v>
      </c>
      <c r="N51" s="103">
        <v>0.06</v>
      </c>
      <c r="O51" s="40"/>
      <c r="P51" s="40"/>
      <c r="Q51" s="40"/>
      <c r="R51" s="40"/>
      <c r="S51" s="40"/>
    </row>
    <row r="52" spans="1:19" ht="72" x14ac:dyDescent="0.2">
      <c r="A52" s="41">
        <v>22</v>
      </c>
      <c r="B52" s="42" t="s">
        <v>172</v>
      </c>
      <c r="C52" s="42" t="s">
        <v>171</v>
      </c>
      <c r="D52" s="43" t="s">
        <v>170</v>
      </c>
      <c r="E52" s="44">
        <v>15620</v>
      </c>
      <c r="F52" s="44"/>
      <c r="G52" s="44">
        <v>15620</v>
      </c>
      <c r="H52" s="44" t="s">
        <v>169</v>
      </c>
      <c r="I52" s="45">
        <v>-7.5</v>
      </c>
      <c r="J52" s="45"/>
      <c r="K52" s="45"/>
      <c r="L52" s="45">
        <v>-7.5</v>
      </c>
      <c r="M52" s="44"/>
      <c r="N52" s="44"/>
      <c r="O52" s="40"/>
      <c r="P52" s="40"/>
      <c r="Q52" s="40"/>
      <c r="R52" s="40"/>
      <c r="S52" s="40"/>
    </row>
    <row r="53" spans="1:19" ht="72" x14ac:dyDescent="0.2">
      <c r="A53" s="41">
        <v>23</v>
      </c>
      <c r="B53" s="42" t="s">
        <v>168</v>
      </c>
      <c r="C53" s="42" t="s">
        <v>167</v>
      </c>
      <c r="D53" s="43" t="s">
        <v>166</v>
      </c>
      <c r="E53" s="44">
        <v>11885.47</v>
      </c>
      <c r="F53" s="44"/>
      <c r="G53" s="44">
        <v>11885.47</v>
      </c>
      <c r="H53" s="44" t="s">
        <v>165</v>
      </c>
      <c r="I53" s="45">
        <v>6.64</v>
      </c>
      <c r="J53" s="45"/>
      <c r="K53" s="45"/>
      <c r="L53" s="45">
        <v>6.64</v>
      </c>
      <c r="M53" s="44"/>
      <c r="N53" s="44"/>
      <c r="O53" s="40"/>
      <c r="P53" s="40"/>
      <c r="Q53" s="40"/>
      <c r="R53" s="40"/>
      <c r="S53" s="40"/>
    </row>
    <row r="54" spans="1:19" ht="168" x14ac:dyDescent="0.2">
      <c r="A54" s="41">
        <v>24</v>
      </c>
      <c r="B54" s="42" t="s">
        <v>164</v>
      </c>
      <c r="C54" s="42" t="s">
        <v>163</v>
      </c>
      <c r="D54" s="43" t="s">
        <v>162</v>
      </c>
      <c r="E54" s="44" t="s">
        <v>161</v>
      </c>
      <c r="F54" s="44" t="s">
        <v>160</v>
      </c>
      <c r="G54" s="44">
        <v>562.55999999999995</v>
      </c>
      <c r="H54" s="44" t="s">
        <v>159</v>
      </c>
      <c r="I54" s="45">
        <v>58.04</v>
      </c>
      <c r="J54" s="45">
        <v>13.03</v>
      </c>
      <c r="K54" s="45" t="s">
        <v>158</v>
      </c>
      <c r="L54" s="45">
        <v>44.07</v>
      </c>
      <c r="M54" s="44" t="s">
        <v>157</v>
      </c>
      <c r="N54" s="44">
        <v>0.09</v>
      </c>
      <c r="O54" s="40"/>
      <c r="P54" s="40"/>
      <c r="Q54" s="40"/>
      <c r="R54" s="40"/>
      <c r="S54" s="40"/>
    </row>
    <row r="55" spans="1:19" ht="72" x14ac:dyDescent="0.2">
      <c r="A55" s="41">
        <v>25</v>
      </c>
      <c r="B55" s="42" t="s">
        <v>156</v>
      </c>
      <c r="C55" s="42" t="s">
        <v>155</v>
      </c>
      <c r="D55" s="43" t="s">
        <v>154</v>
      </c>
      <c r="E55" s="44">
        <v>14312.87</v>
      </c>
      <c r="F55" s="44"/>
      <c r="G55" s="44">
        <v>14312.87</v>
      </c>
      <c r="H55" s="44" t="s">
        <v>153</v>
      </c>
      <c r="I55" s="45">
        <v>-44.01</v>
      </c>
      <c r="J55" s="45"/>
      <c r="K55" s="45"/>
      <c r="L55" s="45">
        <v>-44.01</v>
      </c>
      <c r="M55" s="44"/>
      <c r="N55" s="44"/>
      <c r="O55" s="40"/>
      <c r="P55" s="40"/>
      <c r="Q55" s="40"/>
      <c r="R55" s="40"/>
      <c r="S55" s="40"/>
    </row>
    <row r="56" spans="1:19" ht="72" x14ac:dyDescent="0.2">
      <c r="A56" s="100">
        <v>26</v>
      </c>
      <c r="B56" s="101" t="s">
        <v>152</v>
      </c>
      <c r="C56" s="101" t="s">
        <v>151</v>
      </c>
      <c r="D56" s="102" t="s">
        <v>150</v>
      </c>
      <c r="E56" s="103">
        <v>3390</v>
      </c>
      <c r="F56" s="103"/>
      <c r="G56" s="103">
        <v>3390</v>
      </c>
      <c r="H56" s="103" t="s">
        <v>149</v>
      </c>
      <c r="I56" s="104">
        <v>18.98</v>
      </c>
      <c r="J56" s="104"/>
      <c r="K56" s="104"/>
      <c r="L56" s="104">
        <v>18.98</v>
      </c>
      <c r="M56" s="103"/>
      <c r="N56" s="103"/>
      <c r="O56" s="40"/>
      <c r="P56" s="40"/>
      <c r="Q56" s="40"/>
      <c r="R56" s="40"/>
      <c r="S56" s="40"/>
    </row>
    <row r="57" spans="1:19" ht="132" x14ac:dyDescent="0.2">
      <c r="A57" s="41">
        <v>27</v>
      </c>
      <c r="B57" s="42" t="s">
        <v>148</v>
      </c>
      <c r="C57" s="42" t="s">
        <v>147</v>
      </c>
      <c r="D57" s="43" t="s">
        <v>146</v>
      </c>
      <c r="E57" s="44" t="s">
        <v>145</v>
      </c>
      <c r="F57" s="44" t="s">
        <v>144</v>
      </c>
      <c r="G57" s="44">
        <v>72.349999999999994</v>
      </c>
      <c r="H57" s="44" t="s">
        <v>143</v>
      </c>
      <c r="I57" s="45">
        <v>217.99</v>
      </c>
      <c r="J57" s="45">
        <v>60.07</v>
      </c>
      <c r="K57" s="45" t="s">
        <v>142</v>
      </c>
      <c r="L57" s="45">
        <v>121.3</v>
      </c>
      <c r="M57" s="44" t="s">
        <v>141</v>
      </c>
      <c r="N57" s="44" t="s">
        <v>140</v>
      </c>
      <c r="O57" s="40"/>
      <c r="P57" s="40"/>
      <c r="Q57" s="40"/>
      <c r="R57" s="40"/>
      <c r="S57" s="40"/>
    </row>
    <row r="58" spans="1:19" ht="168" x14ac:dyDescent="0.2">
      <c r="A58" s="41">
        <v>28</v>
      </c>
      <c r="B58" s="42" t="s">
        <v>139</v>
      </c>
      <c r="C58" s="42" t="s">
        <v>138</v>
      </c>
      <c r="D58" s="43" t="s">
        <v>137</v>
      </c>
      <c r="E58" s="44" t="s">
        <v>136</v>
      </c>
      <c r="F58" s="44" t="s">
        <v>135</v>
      </c>
      <c r="G58" s="44">
        <v>55590.49</v>
      </c>
      <c r="H58" s="44" t="s">
        <v>134</v>
      </c>
      <c r="I58" s="45">
        <v>815.32</v>
      </c>
      <c r="J58" s="45">
        <v>62.73</v>
      </c>
      <c r="K58" s="45" t="s">
        <v>133</v>
      </c>
      <c r="L58" s="45">
        <v>717.13</v>
      </c>
      <c r="M58" s="44" t="s">
        <v>132</v>
      </c>
      <c r="N58" s="44" t="s">
        <v>131</v>
      </c>
      <c r="O58" s="40"/>
      <c r="P58" s="40"/>
      <c r="Q58" s="40"/>
      <c r="R58" s="40"/>
      <c r="S58" s="40"/>
    </row>
    <row r="59" spans="1:19" ht="84" x14ac:dyDescent="0.2">
      <c r="A59" s="100">
        <v>29</v>
      </c>
      <c r="B59" s="101" t="s">
        <v>130</v>
      </c>
      <c r="C59" s="101" t="s">
        <v>129</v>
      </c>
      <c r="D59" s="102" t="s">
        <v>128</v>
      </c>
      <c r="E59" s="103">
        <v>520</v>
      </c>
      <c r="F59" s="103"/>
      <c r="G59" s="103">
        <v>520</v>
      </c>
      <c r="H59" s="103" t="s">
        <v>127</v>
      </c>
      <c r="I59" s="104">
        <v>-693.78</v>
      </c>
      <c r="J59" s="104"/>
      <c r="K59" s="104"/>
      <c r="L59" s="104">
        <v>-693.78</v>
      </c>
      <c r="M59" s="103"/>
      <c r="N59" s="103"/>
      <c r="O59" s="40"/>
      <c r="P59" s="40"/>
      <c r="Q59" s="40"/>
      <c r="R59" s="40"/>
      <c r="S59" s="40"/>
    </row>
    <row r="60" spans="1:19" ht="84" x14ac:dyDescent="0.2">
      <c r="A60" s="41">
        <v>30</v>
      </c>
      <c r="B60" s="42" t="s">
        <v>126</v>
      </c>
      <c r="C60" s="42" t="s">
        <v>125</v>
      </c>
      <c r="D60" s="43" t="s">
        <v>124</v>
      </c>
      <c r="E60" s="44">
        <v>665</v>
      </c>
      <c r="F60" s="44"/>
      <c r="G60" s="44">
        <v>665</v>
      </c>
      <c r="H60" s="44" t="s">
        <v>123</v>
      </c>
      <c r="I60" s="45">
        <v>845.75</v>
      </c>
      <c r="J60" s="45"/>
      <c r="K60" s="45"/>
      <c r="L60" s="45">
        <v>845.75</v>
      </c>
      <c r="M60" s="44"/>
      <c r="N60" s="44"/>
      <c r="O60" s="40"/>
      <c r="P60" s="40"/>
      <c r="Q60" s="40"/>
      <c r="R60" s="40"/>
      <c r="S60" s="40"/>
    </row>
    <row r="61" spans="1:19" ht="144" x14ac:dyDescent="0.2">
      <c r="A61" s="41">
        <v>31</v>
      </c>
      <c r="B61" s="42" t="s">
        <v>117</v>
      </c>
      <c r="C61" s="42" t="s">
        <v>122</v>
      </c>
      <c r="D61" s="43" t="s">
        <v>121</v>
      </c>
      <c r="E61" s="44" t="s">
        <v>114</v>
      </c>
      <c r="F61" s="44"/>
      <c r="G61" s="44"/>
      <c r="H61" s="44" t="s">
        <v>113</v>
      </c>
      <c r="I61" s="45">
        <v>21.98</v>
      </c>
      <c r="J61" s="45">
        <v>21.98</v>
      </c>
      <c r="K61" s="45"/>
      <c r="L61" s="45"/>
      <c r="M61" s="44">
        <v>101.77500000000001</v>
      </c>
      <c r="N61" s="44">
        <v>0.18</v>
      </c>
      <c r="O61" s="40"/>
      <c r="P61" s="40"/>
      <c r="Q61" s="40"/>
      <c r="R61" s="40"/>
      <c r="S61" s="40"/>
    </row>
    <row r="62" spans="1:19" ht="72" x14ac:dyDescent="0.2">
      <c r="A62" s="41">
        <v>32</v>
      </c>
      <c r="B62" s="42" t="s">
        <v>120</v>
      </c>
      <c r="C62" s="42" t="s">
        <v>119</v>
      </c>
      <c r="D62" s="43">
        <v>0.18</v>
      </c>
      <c r="E62" s="44">
        <v>55.26</v>
      </c>
      <c r="F62" s="44"/>
      <c r="G62" s="44">
        <v>55.26</v>
      </c>
      <c r="H62" s="44" t="s">
        <v>118</v>
      </c>
      <c r="I62" s="45">
        <v>120.83</v>
      </c>
      <c r="J62" s="45"/>
      <c r="K62" s="45"/>
      <c r="L62" s="45">
        <v>120.83</v>
      </c>
      <c r="M62" s="44"/>
      <c r="N62" s="44"/>
      <c r="O62" s="40"/>
      <c r="P62" s="40"/>
      <c r="Q62" s="40"/>
      <c r="R62" s="40"/>
      <c r="S62" s="40"/>
    </row>
    <row r="63" spans="1:19" ht="144" x14ac:dyDescent="0.2">
      <c r="A63" s="41">
        <v>33</v>
      </c>
      <c r="B63" s="42" t="s">
        <v>117</v>
      </c>
      <c r="C63" s="42" t="s">
        <v>116</v>
      </c>
      <c r="D63" s="43" t="s">
        <v>115</v>
      </c>
      <c r="E63" s="44" t="s">
        <v>114</v>
      </c>
      <c r="F63" s="44"/>
      <c r="G63" s="44"/>
      <c r="H63" s="44" t="s">
        <v>113</v>
      </c>
      <c r="I63" s="45">
        <v>148.94999999999999</v>
      </c>
      <c r="J63" s="45">
        <v>148.94999999999999</v>
      </c>
      <c r="K63" s="45"/>
      <c r="L63" s="45"/>
      <c r="M63" s="44">
        <v>101.77500000000001</v>
      </c>
      <c r="N63" s="44">
        <v>1.24</v>
      </c>
      <c r="O63" s="40"/>
      <c r="P63" s="40"/>
      <c r="Q63" s="40"/>
      <c r="R63" s="40"/>
      <c r="S63" s="40"/>
    </row>
    <row r="64" spans="1:19" ht="72" x14ac:dyDescent="0.2">
      <c r="A64" s="100">
        <v>34</v>
      </c>
      <c r="B64" s="101" t="s">
        <v>112</v>
      </c>
      <c r="C64" s="101" t="s">
        <v>111</v>
      </c>
      <c r="D64" s="102">
        <v>4</v>
      </c>
      <c r="E64" s="103">
        <v>95.15</v>
      </c>
      <c r="F64" s="103"/>
      <c r="G64" s="103">
        <v>95.15</v>
      </c>
      <c r="H64" s="103" t="s">
        <v>41</v>
      </c>
      <c r="I64" s="104">
        <v>1960.08</v>
      </c>
      <c r="J64" s="104"/>
      <c r="K64" s="104"/>
      <c r="L64" s="104">
        <v>1960.08</v>
      </c>
      <c r="M64" s="103"/>
      <c r="N64" s="103"/>
      <c r="O64" s="40"/>
      <c r="P64" s="40"/>
      <c r="Q64" s="40"/>
      <c r="R64" s="40"/>
      <c r="S64" s="40"/>
    </row>
    <row r="65" spans="1:19" ht="180" x14ac:dyDescent="0.2">
      <c r="A65" s="100">
        <v>35</v>
      </c>
      <c r="B65" s="101" t="s">
        <v>110</v>
      </c>
      <c r="C65" s="101" t="s">
        <v>109</v>
      </c>
      <c r="D65" s="102" t="s">
        <v>108</v>
      </c>
      <c r="E65" s="103" t="s">
        <v>107</v>
      </c>
      <c r="F65" s="103" t="s">
        <v>106</v>
      </c>
      <c r="G65" s="103">
        <v>11.28</v>
      </c>
      <c r="H65" s="103" t="s">
        <v>105</v>
      </c>
      <c r="I65" s="104">
        <v>254.03</v>
      </c>
      <c r="J65" s="104">
        <v>217.29</v>
      </c>
      <c r="K65" s="104" t="s">
        <v>104</v>
      </c>
      <c r="L65" s="104">
        <v>30.55</v>
      </c>
      <c r="M65" s="103" t="s">
        <v>103</v>
      </c>
      <c r="N65" s="103">
        <v>1.45</v>
      </c>
      <c r="O65" s="40"/>
      <c r="P65" s="40"/>
      <c r="Q65" s="40"/>
      <c r="R65" s="40"/>
      <c r="S65" s="40"/>
    </row>
    <row r="66" spans="1:19" ht="168" x14ac:dyDescent="0.2">
      <c r="A66" s="100">
        <v>36</v>
      </c>
      <c r="B66" s="101" t="s">
        <v>102</v>
      </c>
      <c r="C66" s="101" t="s">
        <v>101</v>
      </c>
      <c r="D66" s="102" t="s">
        <v>100</v>
      </c>
      <c r="E66" s="103" t="s">
        <v>99</v>
      </c>
      <c r="F66" s="103"/>
      <c r="G66" s="103">
        <v>44.82</v>
      </c>
      <c r="H66" s="103" t="s">
        <v>98</v>
      </c>
      <c r="I66" s="104">
        <v>2308.0700000000002</v>
      </c>
      <c r="J66" s="104">
        <v>2088.9</v>
      </c>
      <c r="K66" s="104"/>
      <c r="L66" s="104">
        <v>219.17</v>
      </c>
      <c r="M66" s="103">
        <v>11.845000000000001</v>
      </c>
      <c r="N66" s="103">
        <v>12.79</v>
      </c>
      <c r="O66" s="40"/>
      <c r="P66" s="40"/>
      <c r="Q66" s="40"/>
      <c r="R66" s="40"/>
      <c r="S66" s="40"/>
    </row>
    <row r="67" spans="1:19" ht="156" x14ac:dyDescent="0.2">
      <c r="A67" s="100">
        <v>37</v>
      </c>
      <c r="B67" s="101" t="s">
        <v>97</v>
      </c>
      <c r="C67" s="101" t="s">
        <v>96</v>
      </c>
      <c r="D67" s="102" t="s">
        <v>95</v>
      </c>
      <c r="E67" s="103" t="s">
        <v>94</v>
      </c>
      <c r="F67" s="103" t="s">
        <v>93</v>
      </c>
      <c r="G67" s="103">
        <v>212.02</v>
      </c>
      <c r="H67" s="103" t="s">
        <v>92</v>
      </c>
      <c r="I67" s="104">
        <v>3001.33</v>
      </c>
      <c r="J67" s="104">
        <v>1896.81</v>
      </c>
      <c r="K67" s="104" t="s">
        <v>91</v>
      </c>
      <c r="L67" s="104">
        <v>381.96</v>
      </c>
      <c r="M67" s="103" t="s">
        <v>90</v>
      </c>
      <c r="N67" s="103" t="s">
        <v>89</v>
      </c>
      <c r="O67" s="40"/>
      <c r="P67" s="40"/>
      <c r="Q67" s="40"/>
      <c r="R67" s="40"/>
      <c r="S67" s="40"/>
    </row>
    <row r="68" spans="1:19" ht="156" x14ac:dyDescent="0.2">
      <c r="A68" s="100">
        <v>38</v>
      </c>
      <c r="B68" s="101" t="s">
        <v>88</v>
      </c>
      <c r="C68" s="101" t="s">
        <v>87</v>
      </c>
      <c r="D68" s="102">
        <v>28</v>
      </c>
      <c r="E68" s="103">
        <v>66.22</v>
      </c>
      <c r="F68" s="103"/>
      <c r="G68" s="103">
        <v>66.22</v>
      </c>
      <c r="H68" s="103" t="s">
        <v>86</v>
      </c>
      <c r="I68" s="104">
        <v>6275.08</v>
      </c>
      <c r="J68" s="104"/>
      <c r="K68" s="104"/>
      <c r="L68" s="104">
        <v>6275.08</v>
      </c>
      <c r="M68" s="103"/>
      <c r="N68" s="103"/>
      <c r="O68" s="40"/>
      <c r="P68" s="40"/>
      <c r="Q68" s="40"/>
      <c r="R68" s="40"/>
      <c r="S68" s="40"/>
    </row>
    <row r="69" spans="1:19" ht="144" x14ac:dyDescent="0.2">
      <c r="A69" s="100">
        <v>39</v>
      </c>
      <c r="B69" s="101" t="s">
        <v>85</v>
      </c>
      <c r="C69" s="101" t="s">
        <v>84</v>
      </c>
      <c r="D69" s="102">
        <v>8</v>
      </c>
      <c r="E69" s="103">
        <v>11.21</v>
      </c>
      <c r="F69" s="103"/>
      <c r="G69" s="103">
        <v>11.21</v>
      </c>
      <c r="H69" s="103" t="s">
        <v>83</v>
      </c>
      <c r="I69" s="104">
        <v>467.6</v>
      </c>
      <c r="J69" s="104"/>
      <c r="K69" s="104"/>
      <c r="L69" s="104">
        <v>467.6</v>
      </c>
      <c r="M69" s="103"/>
      <c r="N69" s="103"/>
      <c r="O69" s="40"/>
      <c r="P69" s="40"/>
      <c r="Q69" s="40"/>
      <c r="R69" s="40"/>
      <c r="S69" s="40"/>
    </row>
    <row r="70" spans="1:19" ht="17.850000000000001" customHeight="1" x14ac:dyDescent="0.2">
      <c r="A70" s="148" t="s">
        <v>82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40"/>
      <c r="P70" s="40"/>
      <c r="Q70" s="40"/>
      <c r="R70" s="40"/>
      <c r="S70" s="40"/>
    </row>
    <row r="71" spans="1:19" ht="180" x14ac:dyDescent="0.2">
      <c r="A71" s="41">
        <v>40</v>
      </c>
      <c r="B71" s="42" t="s">
        <v>81</v>
      </c>
      <c r="C71" s="42" t="s">
        <v>80</v>
      </c>
      <c r="D71" s="43" t="s">
        <v>79</v>
      </c>
      <c r="E71" s="44" t="s">
        <v>78</v>
      </c>
      <c r="F71" s="44" t="s">
        <v>77</v>
      </c>
      <c r="G71" s="44"/>
      <c r="H71" s="44" t="s">
        <v>76</v>
      </c>
      <c r="I71" s="45">
        <v>197.37</v>
      </c>
      <c r="J71" s="45">
        <v>97.04</v>
      </c>
      <c r="K71" s="45" t="s">
        <v>75</v>
      </c>
      <c r="L71" s="45"/>
      <c r="M71" s="44" t="s">
        <v>74</v>
      </c>
      <c r="N71" s="44" t="s">
        <v>73</v>
      </c>
      <c r="O71" s="40"/>
      <c r="P71" s="40"/>
      <c r="Q71" s="40"/>
      <c r="R71" s="40"/>
      <c r="S71" s="40"/>
    </row>
    <row r="72" spans="1:19" ht="132" x14ac:dyDescent="0.2">
      <c r="A72" s="41">
        <v>41</v>
      </c>
      <c r="B72" s="42" t="s">
        <v>72</v>
      </c>
      <c r="C72" s="42" t="s">
        <v>71</v>
      </c>
      <c r="D72" s="43" t="s">
        <v>70</v>
      </c>
      <c r="E72" s="44" t="s">
        <v>69</v>
      </c>
      <c r="F72" s="44" t="s">
        <v>68</v>
      </c>
      <c r="G72" s="44">
        <v>6800</v>
      </c>
      <c r="H72" s="44" t="s">
        <v>67</v>
      </c>
      <c r="I72" s="45">
        <v>931.27</v>
      </c>
      <c r="J72" s="45">
        <v>449.88</v>
      </c>
      <c r="K72" s="45" t="s">
        <v>66</v>
      </c>
      <c r="L72" s="45">
        <v>476.76</v>
      </c>
      <c r="M72" s="44" t="s">
        <v>65</v>
      </c>
      <c r="N72" s="44">
        <v>3.1</v>
      </c>
      <c r="O72" s="40"/>
      <c r="P72" s="40"/>
      <c r="Q72" s="40"/>
      <c r="R72" s="40"/>
      <c r="S72" s="40"/>
    </row>
    <row r="73" spans="1:19" ht="204" x14ac:dyDescent="0.2">
      <c r="A73" s="41">
        <v>42</v>
      </c>
      <c r="B73" s="42" t="s">
        <v>63</v>
      </c>
      <c r="C73" s="42" t="s">
        <v>62</v>
      </c>
      <c r="D73" s="43" t="s">
        <v>64</v>
      </c>
      <c r="E73" s="44">
        <v>6800</v>
      </c>
      <c r="F73" s="44"/>
      <c r="G73" s="44">
        <v>6800</v>
      </c>
      <c r="H73" s="44" t="s">
        <v>60</v>
      </c>
      <c r="I73" s="45">
        <v>-476.76</v>
      </c>
      <c r="J73" s="45"/>
      <c r="K73" s="45"/>
      <c r="L73" s="45">
        <v>-476.76</v>
      </c>
      <c r="M73" s="44"/>
      <c r="N73" s="44"/>
      <c r="O73" s="40"/>
      <c r="P73" s="40"/>
      <c r="Q73" s="40"/>
      <c r="R73" s="40"/>
      <c r="S73" s="40"/>
    </row>
    <row r="74" spans="1:19" ht="204" x14ac:dyDescent="0.2">
      <c r="A74" s="41">
        <v>43</v>
      </c>
      <c r="B74" s="42" t="s">
        <v>63</v>
      </c>
      <c r="C74" s="42" t="s">
        <v>62</v>
      </c>
      <c r="D74" s="43" t="s">
        <v>61</v>
      </c>
      <c r="E74" s="44">
        <v>6800</v>
      </c>
      <c r="F74" s="44"/>
      <c r="G74" s="44">
        <v>6800</v>
      </c>
      <c r="H74" s="44" t="s">
        <v>60</v>
      </c>
      <c r="I74" s="45">
        <v>93.06</v>
      </c>
      <c r="J74" s="45"/>
      <c r="K74" s="45"/>
      <c r="L74" s="45">
        <v>93.06</v>
      </c>
      <c r="M74" s="44"/>
      <c r="N74" s="44"/>
      <c r="O74" s="40"/>
      <c r="P74" s="40"/>
      <c r="Q74" s="40"/>
      <c r="R74" s="40"/>
      <c r="S74" s="40"/>
    </row>
    <row r="75" spans="1:19" ht="72" x14ac:dyDescent="0.2">
      <c r="A75" s="41">
        <v>44</v>
      </c>
      <c r="B75" s="42" t="s">
        <v>59</v>
      </c>
      <c r="C75" s="42" t="s">
        <v>58</v>
      </c>
      <c r="D75" s="43" t="s">
        <v>57</v>
      </c>
      <c r="E75" s="44">
        <v>73.12</v>
      </c>
      <c r="F75" s="44"/>
      <c r="G75" s="44">
        <v>73.12</v>
      </c>
      <c r="H75" s="44" t="s">
        <v>1671</v>
      </c>
      <c r="I75" s="45">
        <v>441.71</v>
      </c>
      <c r="J75" s="45"/>
      <c r="K75" s="45"/>
      <c r="L75" s="45">
        <v>441.71</v>
      </c>
      <c r="M75" s="44"/>
      <c r="N75" s="44"/>
      <c r="O75" s="40"/>
      <c r="P75" s="40"/>
      <c r="Q75" s="40"/>
      <c r="R75" s="40"/>
      <c r="S75" s="40"/>
    </row>
    <row r="76" spans="1:19" ht="180" x14ac:dyDescent="0.2">
      <c r="A76" s="41">
        <v>45</v>
      </c>
      <c r="B76" s="42" t="s">
        <v>56</v>
      </c>
      <c r="C76" s="42" t="s">
        <v>55</v>
      </c>
      <c r="D76" s="43">
        <v>24</v>
      </c>
      <c r="E76" s="44" t="s">
        <v>54</v>
      </c>
      <c r="F76" s="44"/>
      <c r="G76" s="44">
        <v>15.07</v>
      </c>
      <c r="H76" s="44" t="s">
        <v>1667</v>
      </c>
      <c r="I76" s="45">
        <v>4487.5200000000004</v>
      </c>
      <c r="J76" s="45">
        <v>1613.28</v>
      </c>
      <c r="K76" s="45"/>
      <c r="L76" s="45">
        <v>2874.24</v>
      </c>
      <c r="M76" s="44">
        <v>0.437</v>
      </c>
      <c r="N76" s="44">
        <v>10.49</v>
      </c>
      <c r="O76" s="40"/>
      <c r="P76" s="40"/>
      <c r="Q76" s="40"/>
      <c r="R76" s="40"/>
      <c r="S76" s="40"/>
    </row>
    <row r="77" spans="1:19" ht="72" x14ac:dyDescent="0.2">
      <c r="A77" s="41">
        <v>46</v>
      </c>
      <c r="B77" s="42" t="s">
        <v>53</v>
      </c>
      <c r="C77" s="42" t="s">
        <v>52</v>
      </c>
      <c r="D77" s="43" t="s">
        <v>51</v>
      </c>
      <c r="E77" s="44">
        <v>9.0399999999999991</v>
      </c>
      <c r="F77" s="44"/>
      <c r="G77" s="44">
        <v>9.0399999999999991</v>
      </c>
      <c r="H77" s="44" t="s">
        <v>1663</v>
      </c>
      <c r="I77" s="45">
        <v>-150.80000000000001</v>
      </c>
      <c r="J77" s="45"/>
      <c r="K77" s="45"/>
      <c r="L77" s="45">
        <v>-150.80000000000001</v>
      </c>
      <c r="M77" s="44"/>
      <c r="N77" s="44"/>
      <c r="O77" s="40"/>
      <c r="P77" s="40"/>
      <c r="Q77" s="40"/>
      <c r="R77" s="40"/>
      <c r="S77" s="40"/>
    </row>
    <row r="78" spans="1:19" ht="72" x14ac:dyDescent="0.2">
      <c r="A78" s="41">
        <v>47</v>
      </c>
      <c r="B78" s="42" t="s">
        <v>50</v>
      </c>
      <c r="C78" s="42" t="s">
        <v>49</v>
      </c>
      <c r="D78" s="43" t="s">
        <v>48</v>
      </c>
      <c r="E78" s="44">
        <v>16.7</v>
      </c>
      <c r="F78" s="44"/>
      <c r="G78" s="44">
        <v>16.7</v>
      </c>
      <c r="H78" s="44" t="s">
        <v>47</v>
      </c>
      <c r="I78" s="45">
        <v>-2386.89</v>
      </c>
      <c r="J78" s="45"/>
      <c r="K78" s="45"/>
      <c r="L78" s="45">
        <v>-2386.89</v>
      </c>
      <c r="M78" s="44"/>
      <c r="N78" s="44"/>
      <c r="O78" s="40"/>
      <c r="P78" s="40"/>
      <c r="Q78" s="40"/>
      <c r="R78" s="40"/>
      <c r="S78" s="40"/>
    </row>
    <row r="79" spans="1:19" ht="72" x14ac:dyDescent="0.2">
      <c r="A79" s="41">
        <v>48</v>
      </c>
      <c r="B79" s="42" t="s">
        <v>46</v>
      </c>
      <c r="C79" s="42" t="s">
        <v>45</v>
      </c>
      <c r="D79" s="43" t="s">
        <v>44</v>
      </c>
      <c r="E79" s="44">
        <v>26950</v>
      </c>
      <c r="F79" s="44"/>
      <c r="G79" s="44">
        <v>26950</v>
      </c>
      <c r="H79" s="44" t="s">
        <v>1417</v>
      </c>
      <c r="I79" s="45">
        <v>-300</v>
      </c>
      <c r="J79" s="45"/>
      <c r="K79" s="45"/>
      <c r="L79" s="45">
        <v>-300</v>
      </c>
      <c r="M79" s="44"/>
      <c r="N79" s="44"/>
      <c r="O79" s="40"/>
      <c r="P79" s="40"/>
      <c r="Q79" s="40"/>
      <c r="R79" s="40"/>
      <c r="S79" s="40"/>
    </row>
    <row r="80" spans="1:19" ht="72" x14ac:dyDescent="0.2">
      <c r="A80" s="105">
        <v>49</v>
      </c>
      <c r="B80" s="106" t="s">
        <v>43</v>
      </c>
      <c r="C80" s="106" t="s">
        <v>42</v>
      </c>
      <c r="D80" s="107">
        <v>1</v>
      </c>
      <c r="E80" s="108">
        <v>5850.1</v>
      </c>
      <c r="F80" s="108"/>
      <c r="G80" s="108">
        <v>37.450000000000003</v>
      </c>
      <c r="H80" s="108" t="s">
        <v>41</v>
      </c>
      <c r="I80" s="109">
        <v>192.87</v>
      </c>
      <c r="J80" s="109"/>
      <c r="K80" s="109"/>
      <c r="L80" s="109">
        <v>192.87</v>
      </c>
      <c r="M80" s="108"/>
      <c r="N80" s="108"/>
      <c r="O80" s="40"/>
      <c r="P80" s="40"/>
      <c r="Q80" s="40"/>
      <c r="R80" s="40"/>
      <c r="S80" s="40"/>
    </row>
    <row r="81" spans="1:19" ht="36" x14ac:dyDescent="0.2">
      <c r="A81" s="150" t="s">
        <v>40</v>
      </c>
      <c r="B81" s="151"/>
      <c r="C81" s="151"/>
      <c r="D81" s="151"/>
      <c r="E81" s="151"/>
      <c r="F81" s="151"/>
      <c r="G81" s="151"/>
      <c r="H81" s="151"/>
      <c r="I81" s="104">
        <v>50187.72</v>
      </c>
      <c r="J81" s="104">
        <v>10165.370000000001</v>
      </c>
      <c r="K81" s="104" t="s">
        <v>37</v>
      </c>
      <c r="L81" s="104">
        <v>38552.19</v>
      </c>
      <c r="M81" s="103"/>
      <c r="N81" s="103" t="s">
        <v>20</v>
      </c>
      <c r="O81" s="40"/>
      <c r="P81" s="40"/>
      <c r="Q81" s="40"/>
      <c r="R81" s="40"/>
      <c r="S81" s="40"/>
    </row>
    <row r="82" spans="1:19" ht="12.75" x14ac:dyDescent="0.2">
      <c r="A82" s="150" t="s">
        <v>36</v>
      </c>
      <c r="B82" s="151"/>
      <c r="C82" s="151"/>
      <c r="D82" s="151"/>
      <c r="E82" s="151"/>
      <c r="F82" s="151"/>
      <c r="G82" s="151"/>
      <c r="H82" s="151"/>
      <c r="I82" s="104">
        <v>7772.36</v>
      </c>
      <c r="J82" s="104"/>
      <c r="K82" s="104"/>
      <c r="L82" s="104"/>
      <c r="M82" s="103"/>
      <c r="N82" s="103"/>
      <c r="O82" s="40"/>
      <c r="P82" s="40"/>
      <c r="Q82" s="40"/>
      <c r="R82" s="40"/>
      <c r="S82" s="40"/>
    </row>
    <row r="83" spans="1:19" ht="12.75" x14ac:dyDescent="0.2">
      <c r="A83" s="150" t="s">
        <v>35</v>
      </c>
      <c r="B83" s="151"/>
      <c r="C83" s="151"/>
      <c r="D83" s="151"/>
      <c r="E83" s="151"/>
      <c r="F83" s="151"/>
      <c r="G83" s="151"/>
      <c r="H83" s="151"/>
      <c r="I83" s="104">
        <v>5105.96</v>
      </c>
      <c r="J83" s="104"/>
      <c r="K83" s="104"/>
      <c r="L83" s="104"/>
      <c r="M83" s="103"/>
      <c r="N83" s="103"/>
      <c r="O83" s="40"/>
      <c r="P83" s="40"/>
      <c r="Q83" s="40"/>
      <c r="R83" s="40"/>
      <c r="S83" s="40"/>
    </row>
    <row r="84" spans="1:19" ht="36" x14ac:dyDescent="0.2">
      <c r="A84" s="152" t="s">
        <v>39</v>
      </c>
      <c r="B84" s="153"/>
      <c r="C84" s="153"/>
      <c r="D84" s="153"/>
      <c r="E84" s="153"/>
      <c r="F84" s="153"/>
      <c r="G84" s="153"/>
      <c r="H84" s="153"/>
      <c r="I84" s="110">
        <v>63066.04</v>
      </c>
      <c r="J84" s="110"/>
      <c r="K84" s="110"/>
      <c r="L84" s="110"/>
      <c r="M84" s="111"/>
      <c r="N84" s="111" t="s">
        <v>20</v>
      </c>
      <c r="O84" s="40"/>
      <c r="P84" s="40"/>
      <c r="Q84" s="40"/>
      <c r="R84" s="40"/>
      <c r="S84" s="40"/>
    </row>
    <row r="85" spans="1:19" ht="36" x14ac:dyDescent="0.2">
      <c r="A85" s="154" t="s">
        <v>38</v>
      </c>
      <c r="B85" s="155"/>
      <c r="C85" s="155"/>
      <c r="D85" s="155"/>
      <c r="E85" s="155"/>
      <c r="F85" s="155"/>
      <c r="G85" s="155"/>
      <c r="H85" s="155"/>
      <c r="I85" s="112">
        <v>50187.72</v>
      </c>
      <c r="J85" s="112">
        <v>10165.370000000001</v>
      </c>
      <c r="K85" s="112" t="s">
        <v>37</v>
      </c>
      <c r="L85" s="112">
        <v>38552.19</v>
      </c>
      <c r="M85" s="113"/>
      <c r="N85" s="113" t="s">
        <v>20</v>
      </c>
      <c r="O85" s="40"/>
      <c r="P85" s="40"/>
      <c r="Q85" s="40"/>
      <c r="R85" s="40"/>
      <c r="S85" s="40"/>
    </row>
    <row r="86" spans="1:19" ht="12.75" x14ac:dyDescent="0.2">
      <c r="A86" s="154" t="s">
        <v>36</v>
      </c>
      <c r="B86" s="155"/>
      <c r="C86" s="155"/>
      <c r="D86" s="155"/>
      <c r="E86" s="155"/>
      <c r="F86" s="155"/>
      <c r="G86" s="155"/>
      <c r="H86" s="155"/>
      <c r="I86" s="112">
        <v>7772.36</v>
      </c>
      <c r="J86" s="112"/>
      <c r="K86" s="112"/>
      <c r="L86" s="112"/>
      <c r="M86" s="113"/>
      <c r="N86" s="113"/>
      <c r="O86" s="40"/>
      <c r="P86" s="40"/>
      <c r="Q86" s="40"/>
      <c r="R86" s="40"/>
      <c r="S86" s="40"/>
    </row>
    <row r="87" spans="1:19" ht="12.75" x14ac:dyDescent="0.2">
      <c r="A87" s="136" t="s">
        <v>35</v>
      </c>
      <c r="B87" s="137"/>
      <c r="C87" s="137"/>
      <c r="D87" s="137"/>
      <c r="E87" s="137"/>
      <c r="F87" s="137"/>
      <c r="G87" s="137"/>
      <c r="H87" s="137"/>
      <c r="I87" s="54">
        <v>5105.96</v>
      </c>
      <c r="J87" s="54"/>
      <c r="K87" s="54"/>
      <c r="L87" s="54"/>
      <c r="M87" s="55"/>
      <c r="N87" s="55"/>
      <c r="O87" s="40"/>
      <c r="P87" s="40"/>
      <c r="Q87" s="40"/>
      <c r="R87" s="40"/>
      <c r="S87" s="40"/>
    </row>
    <row r="88" spans="1:19" ht="12.75" x14ac:dyDescent="0.2">
      <c r="A88" s="138" t="s">
        <v>34</v>
      </c>
      <c r="B88" s="139"/>
      <c r="C88" s="139"/>
      <c r="D88" s="139"/>
      <c r="E88" s="139"/>
      <c r="F88" s="139"/>
      <c r="G88" s="139"/>
      <c r="H88" s="139"/>
      <c r="I88" s="56"/>
      <c r="J88" s="56"/>
      <c r="K88" s="56"/>
      <c r="L88" s="56"/>
      <c r="M88" s="57"/>
      <c r="N88" s="57"/>
      <c r="O88" s="40"/>
      <c r="P88" s="40"/>
      <c r="Q88" s="40"/>
      <c r="R88" s="40"/>
      <c r="S88" s="40"/>
    </row>
    <row r="89" spans="1:19" ht="36" x14ac:dyDescent="0.2">
      <c r="A89" s="136" t="s">
        <v>33</v>
      </c>
      <c r="B89" s="137"/>
      <c r="C89" s="137"/>
      <c r="D89" s="137"/>
      <c r="E89" s="137"/>
      <c r="F89" s="137"/>
      <c r="G89" s="137"/>
      <c r="H89" s="137"/>
      <c r="I89" s="54">
        <v>8141.73</v>
      </c>
      <c r="J89" s="54"/>
      <c r="K89" s="54"/>
      <c r="L89" s="54"/>
      <c r="M89" s="55"/>
      <c r="N89" s="55" t="s">
        <v>32</v>
      </c>
      <c r="O89" s="40"/>
      <c r="P89" s="40"/>
      <c r="Q89" s="40"/>
      <c r="R89" s="40"/>
      <c r="S89" s="40"/>
    </row>
    <row r="90" spans="1:19" ht="36" x14ac:dyDescent="0.2">
      <c r="A90" s="136" t="s">
        <v>31</v>
      </c>
      <c r="B90" s="137"/>
      <c r="C90" s="137"/>
      <c r="D90" s="137"/>
      <c r="E90" s="137"/>
      <c r="F90" s="137"/>
      <c r="G90" s="137"/>
      <c r="H90" s="137"/>
      <c r="I90" s="54">
        <v>54924.31</v>
      </c>
      <c r="J90" s="54"/>
      <c r="K90" s="54"/>
      <c r="L90" s="54"/>
      <c r="M90" s="55"/>
      <c r="N90" s="55" t="s">
        <v>30</v>
      </c>
      <c r="O90" s="40"/>
      <c r="P90" s="40"/>
      <c r="Q90" s="40"/>
      <c r="R90" s="40"/>
      <c r="S90" s="40"/>
    </row>
    <row r="91" spans="1:19" s="97" customFormat="1" ht="36" x14ac:dyDescent="0.2">
      <c r="A91" s="140" t="s">
        <v>29</v>
      </c>
      <c r="B91" s="141"/>
      <c r="C91" s="141"/>
      <c r="D91" s="141"/>
      <c r="E91" s="141"/>
      <c r="F91" s="141"/>
      <c r="G91" s="141"/>
      <c r="H91" s="141"/>
      <c r="I91" s="94">
        <v>63066.04</v>
      </c>
      <c r="J91" s="94"/>
      <c r="K91" s="94"/>
      <c r="L91" s="94"/>
      <c r="M91" s="95"/>
      <c r="N91" s="95" t="s">
        <v>20</v>
      </c>
      <c r="O91" s="96"/>
      <c r="P91" s="96"/>
      <c r="Q91" s="96"/>
      <c r="R91" s="96"/>
      <c r="S91" s="96"/>
    </row>
    <row r="92" spans="1:19" ht="12.75" x14ac:dyDescent="0.2">
      <c r="A92" s="136" t="s">
        <v>28</v>
      </c>
      <c r="B92" s="137"/>
      <c r="C92" s="137"/>
      <c r="D92" s="137"/>
      <c r="E92" s="137"/>
      <c r="F92" s="137"/>
      <c r="G92" s="137"/>
      <c r="H92" s="137"/>
      <c r="I92" s="54"/>
      <c r="J92" s="54"/>
      <c r="K92" s="54"/>
      <c r="L92" s="54"/>
      <c r="M92" s="55"/>
      <c r="N92" s="55"/>
      <c r="O92" s="40"/>
      <c r="P92" s="40"/>
      <c r="Q92" s="40"/>
      <c r="R92" s="40"/>
      <c r="S92" s="40"/>
    </row>
    <row r="93" spans="1:19" ht="12.75" x14ac:dyDescent="0.2">
      <c r="A93" s="142" t="s">
        <v>27</v>
      </c>
      <c r="B93" s="143"/>
      <c r="C93" s="143"/>
      <c r="D93" s="143"/>
      <c r="E93" s="143"/>
      <c r="F93" s="143"/>
      <c r="G93" s="143"/>
      <c r="H93" s="143"/>
      <c r="I93" s="114">
        <v>38552.19</v>
      </c>
      <c r="J93" s="114"/>
      <c r="K93" s="114"/>
      <c r="L93" s="114"/>
      <c r="M93" s="115"/>
      <c r="N93" s="115"/>
      <c r="O93" s="40"/>
      <c r="P93" s="40"/>
      <c r="Q93" s="40"/>
      <c r="R93" s="40"/>
      <c r="S93" s="40"/>
    </row>
    <row r="94" spans="1:19" ht="12.75" x14ac:dyDescent="0.2">
      <c r="A94" s="136" t="s">
        <v>26</v>
      </c>
      <c r="B94" s="137"/>
      <c r="C94" s="137"/>
      <c r="D94" s="137"/>
      <c r="E94" s="137"/>
      <c r="F94" s="137"/>
      <c r="G94" s="137"/>
      <c r="H94" s="137"/>
      <c r="I94" s="54">
        <v>1470.16</v>
      </c>
      <c r="J94" s="54"/>
      <c r="K94" s="54"/>
      <c r="L94" s="54"/>
      <c r="M94" s="55"/>
      <c r="N94" s="55"/>
      <c r="O94" s="40"/>
      <c r="P94" s="40"/>
      <c r="Q94" s="40"/>
      <c r="R94" s="40"/>
      <c r="S94" s="40"/>
    </row>
    <row r="95" spans="1:19" ht="12.75" x14ac:dyDescent="0.2">
      <c r="A95" s="136" t="s">
        <v>25</v>
      </c>
      <c r="B95" s="137"/>
      <c r="C95" s="137"/>
      <c r="D95" s="137"/>
      <c r="E95" s="137"/>
      <c r="F95" s="137"/>
      <c r="G95" s="137"/>
      <c r="H95" s="137"/>
      <c r="I95" s="54">
        <v>10346.92</v>
      </c>
      <c r="J95" s="54"/>
      <c r="K95" s="54"/>
      <c r="L95" s="54"/>
      <c r="M95" s="55"/>
      <c r="N95" s="55"/>
      <c r="O95" s="40"/>
      <c r="P95" s="40"/>
      <c r="Q95" s="40"/>
      <c r="R95" s="40"/>
      <c r="S95" s="40"/>
    </row>
    <row r="96" spans="1:19" ht="12.75" x14ac:dyDescent="0.2">
      <c r="A96" s="136" t="s">
        <v>24</v>
      </c>
      <c r="B96" s="137"/>
      <c r="C96" s="137"/>
      <c r="D96" s="137"/>
      <c r="E96" s="137"/>
      <c r="F96" s="137"/>
      <c r="G96" s="137"/>
      <c r="H96" s="137"/>
      <c r="I96" s="54">
        <v>7772.36</v>
      </c>
      <c r="J96" s="54"/>
      <c r="K96" s="54"/>
      <c r="L96" s="54"/>
      <c r="M96" s="55"/>
      <c r="N96" s="55"/>
      <c r="O96" s="40"/>
      <c r="P96" s="40"/>
      <c r="Q96" s="40"/>
      <c r="R96" s="40"/>
      <c r="S96" s="40"/>
    </row>
    <row r="97" spans="1:19" ht="12.75" x14ac:dyDescent="0.2">
      <c r="A97" s="136" t="s">
        <v>23</v>
      </c>
      <c r="B97" s="137"/>
      <c r="C97" s="137"/>
      <c r="D97" s="137"/>
      <c r="E97" s="137"/>
      <c r="F97" s="137"/>
      <c r="G97" s="137"/>
      <c r="H97" s="137"/>
      <c r="I97" s="54">
        <v>5105.96</v>
      </c>
      <c r="J97" s="54"/>
      <c r="K97" s="54"/>
      <c r="L97" s="54"/>
      <c r="M97" s="55"/>
      <c r="N97" s="55"/>
      <c r="O97" s="40"/>
      <c r="P97" s="40"/>
      <c r="Q97" s="40"/>
      <c r="R97" s="40"/>
      <c r="S97" s="40"/>
    </row>
    <row r="98" spans="1:19" ht="12.75" x14ac:dyDescent="0.2">
      <c r="A98" s="136" t="s">
        <v>22</v>
      </c>
      <c r="B98" s="137"/>
      <c r="C98" s="137"/>
      <c r="D98" s="137"/>
      <c r="E98" s="137"/>
      <c r="F98" s="137"/>
      <c r="G98" s="137"/>
      <c r="H98" s="137"/>
      <c r="I98" s="54">
        <v>11351.89</v>
      </c>
      <c r="J98" s="54"/>
      <c r="K98" s="54"/>
      <c r="L98" s="54"/>
      <c r="M98" s="55"/>
      <c r="N98" s="55"/>
      <c r="O98" s="40"/>
      <c r="P98" s="40"/>
      <c r="Q98" s="40"/>
      <c r="R98" s="40"/>
      <c r="S98" s="40"/>
    </row>
    <row r="99" spans="1:19" ht="36" x14ac:dyDescent="0.2">
      <c r="A99" s="138" t="s">
        <v>21</v>
      </c>
      <c r="B99" s="139"/>
      <c r="C99" s="139"/>
      <c r="D99" s="139"/>
      <c r="E99" s="139"/>
      <c r="F99" s="139"/>
      <c r="G99" s="139"/>
      <c r="H99" s="139"/>
      <c r="I99" s="56">
        <v>74417.929999999993</v>
      </c>
      <c r="J99" s="56"/>
      <c r="K99" s="56"/>
      <c r="L99" s="56"/>
      <c r="M99" s="57"/>
      <c r="N99" s="57" t="s">
        <v>20</v>
      </c>
      <c r="O99" s="40"/>
      <c r="P99" s="40"/>
      <c r="Q99" s="40"/>
      <c r="R99" s="40"/>
      <c r="S99" s="40"/>
    </row>
  </sheetData>
  <mergeCells count="57"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  <mergeCell ref="B7:M7"/>
    <mergeCell ref="B13:M13"/>
    <mergeCell ref="B14:M14"/>
    <mergeCell ref="B8:M8"/>
    <mergeCell ref="B10:M10"/>
    <mergeCell ref="I12:J12"/>
    <mergeCell ref="G12:H12"/>
    <mergeCell ref="A83:H83"/>
    <mergeCell ref="A84:H84"/>
    <mergeCell ref="A85:H85"/>
    <mergeCell ref="A86:H86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A29:N29"/>
    <mergeCell ref="A33:N33"/>
    <mergeCell ref="A70:N70"/>
    <mergeCell ref="A81:H81"/>
    <mergeCell ref="A82:H82"/>
    <mergeCell ref="A98:H98"/>
    <mergeCell ref="A99:H99"/>
    <mergeCell ref="A90:H90"/>
    <mergeCell ref="A91:H91"/>
    <mergeCell ref="A92:H92"/>
    <mergeCell ref="A93:H93"/>
    <mergeCell ref="A94:H94"/>
    <mergeCell ref="A95:H95"/>
    <mergeCell ref="A87:H87"/>
    <mergeCell ref="A88:H88"/>
    <mergeCell ref="A96:H96"/>
    <mergeCell ref="A89:H89"/>
    <mergeCell ref="A97:H97"/>
  </mergeCells>
  <pageMargins left="0.39370078740157483" right="0.39370078740157483" top="0.59055118110236227" bottom="0.59055118110236227" header="0.39370078740157483" footer="0.39370078740157483"/>
  <pageSetup paperSize="9" scale="77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47"/>
  <sheetViews>
    <sheetView showGridLines="0" view="pageBreakPreview" topLeftCell="A316" zoomScale="75" zoomScaleNormal="90" zoomScaleSheetLayoutView="75" workbookViewId="0">
      <selection activeCell="H351" sqref="H351"/>
    </sheetView>
  </sheetViews>
  <sheetFormatPr defaultRowHeight="12" outlineLevelRow="1" x14ac:dyDescent="0.2"/>
  <cols>
    <col min="1" max="1" width="3.85546875" style="58" customWidth="1"/>
    <col min="2" max="2" width="13.5703125" style="58" customWidth="1"/>
    <col min="3" max="3" width="43.5703125" style="58" customWidth="1"/>
    <col min="4" max="4" width="8.7109375" style="58" customWidth="1"/>
    <col min="5" max="6" width="11.42578125" style="28" customWidth="1"/>
    <col min="7" max="7" width="11.5703125" style="28" customWidth="1"/>
    <col min="8" max="8" width="20.42578125" style="28" customWidth="1"/>
    <col min="9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294</v>
      </c>
    </row>
    <row r="2" spans="1:14" s="2" customFormat="1" ht="17.25" customHeight="1" outlineLevel="1" x14ac:dyDescent="0.2">
      <c r="A2" s="7" t="s">
        <v>293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292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291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291</v>
      </c>
    </row>
    <row r="6" spans="1:14" s="2" customFormat="1" ht="16.5" customHeight="1" outlineLevel="1" x14ac:dyDescent="0.2">
      <c r="A6" s="15" t="s">
        <v>290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290</v>
      </c>
      <c r="M6" s="16"/>
      <c r="N6" s="17"/>
    </row>
    <row r="7" spans="1:14" ht="17.25" customHeight="1" x14ac:dyDescent="0.2">
      <c r="A7" s="18"/>
      <c r="B7" s="175" t="s">
        <v>1796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9"/>
    </row>
    <row r="8" spans="1:14" ht="12.75" customHeight="1" x14ac:dyDescent="0.2">
      <c r="A8" s="21"/>
      <c r="B8" s="156" t="s">
        <v>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176" t="s">
        <v>915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9"/>
    </row>
    <row r="11" spans="1:14" ht="12.75" customHeight="1" x14ac:dyDescent="0.2">
      <c r="A11" s="21"/>
      <c r="B11" s="156" t="s">
        <v>288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 x14ac:dyDescent="0.2">
      <c r="A12" s="22"/>
      <c r="B12" s="22"/>
      <c r="C12" s="22"/>
      <c r="D12" s="23"/>
      <c r="E12" s="22"/>
      <c r="F12" s="22"/>
      <c r="G12" s="178" t="s">
        <v>287</v>
      </c>
      <c r="H12" s="178"/>
      <c r="I12" s="177"/>
      <c r="J12" s="177"/>
      <c r="K12" s="22"/>
      <c r="L12" s="22"/>
      <c r="M12" s="22"/>
    </row>
    <row r="13" spans="1:14" ht="12.75" customHeight="1" x14ac:dyDescent="0.2">
      <c r="A13" s="25" t="s">
        <v>286</v>
      </c>
      <c r="B13" s="175" t="s">
        <v>1794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4" ht="12.75" customHeight="1" x14ac:dyDescent="0.2">
      <c r="A14" s="21"/>
      <c r="B14" s="156" t="s">
        <v>285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4" ht="12.7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2.75" x14ac:dyDescent="0.2">
      <c r="A16" s="26" t="s">
        <v>284</v>
      </c>
      <c r="B16" s="26"/>
      <c r="C16" s="179" t="s">
        <v>914</v>
      </c>
      <c r="D16" s="179"/>
      <c r="E16" s="179"/>
      <c r="F16" s="179"/>
      <c r="G16" s="179"/>
      <c r="H16" s="179"/>
      <c r="I16" s="179"/>
      <c r="J16" s="179"/>
      <c r="K16" s="22"/>
      <c r="L16" s="22"/>
      <c r="M16" s="22"/>
    </row>
    <row r="17" spans="1:19" ht="12.75" x14ac:dyDescent="0.2">
      <c r="A17" s="27"/>
      <c r="B17" s="27"/>
      <c r="C17" s="27"/>
      <c r="D17" s="27"/>
      <c r="E17" s="27"/>
      <c r="G17" s="29"/>
      <c r="H17" s="158" t="s">
        <v>282</v>
      </c>
      <c r="I17" s="159"/>
      <c r="J17" s="159"/>
      <c r="K17" s="159"/>
      <c r="L17" s="184">
        <v>4138802.07</v>
      </c>
      <c r="M17" s="184"/>
      <c r="N17" s="30" t="s">
        <v>280</v>
      </c>
    </row>
    <row r="18" spans="1:19" ht="12.75" x14ac:dyDescent="0.2">
      <c r="A18" s="183"/>
      <c r="B18" s="183"/>
      <c r="C18" s="183"/>
      <c r="D18" s="183"/>
      <c r="G18" s="29"/>
      <c r="H18" s="158" t="s">
        <v>281</v>
      </c>
      <c r="I18" s="159"/>
      <c r="J18" s="159"/>
      <c r="K18" s="159"/>
      <c r="L18" s="157">
        <v>315200.46999999997</v>
      </c>
      <c r="M18" s="157"/>
      <c r="N18" s="30" t="s">
        <v>280</v>
      </c>
    </row>
    <row r="19" spans="1:19" ht="12.75" outlineLevel="1" x14ac:dyDescent="0.2">
      <c r="A19" s="23"/>
      <c r="B19" s="23"/>
      <c r="C19" s="23"/>
      <c r="D19" s="23"/>
      <c r="G19" s="29"/>
      <c r="H19" s="158" t="s">
        <v>279</v>
      </c>
      <c r="I19" s="159"/>
      <c r="J19" s="159"/>
      <c r="K19" s="159"/>
      <c r="L19" s="157">
        <f>L20+M20</f>
        <v>2166.63</v>
      </c>
      <c r="M19" s="157"/>
      <c r="N19" s="30" t="s">
        <v>278</v>
      </c>
    </row>
    <row r="20" spans="1:19" ht="12.7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1922.87</v>
      </c>
      <c r="M20" s="31">
        <v>243.76</v>
      </c>
    </row>
    <row r="21" spans="1:19" ht="12.75" customHeight="1" x14ac:dyDescent="0.2">
      <c r="A21" s="179" t="s">
        <v>913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32"/>
    </row>
    <row r="22" spans="1:19" x14ac:dyDescent="0.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9" ht="15" customHeight="1" x14ac:dyDescent="0.2">
      <c r="A23" s="173" t="s">
        <v>277</v>
      </c>
      <c r="B23" s="173" t="s">
        <v>276</v>
      </c>
      <c r="C23" s="173" t="s">
        <v>275</v>
      </c>
      <c r="D23" s="171" t="s">
        <v>274</v>
      </c>
      <c r="E23" s="171" t="s">
        <v>273</v>
      </c>
      <c r="F23" s="165"/>
      <c r="G23" s="172"/>
      <c r="H23" s="165" t="s">
        <v>272</v>
      </c>
      <c r="I23" s="171" t="s">
        <v>271</v>
      </c>
      <c r="J23" s="165"/>
      <c r="K23" s="165"/>
      <c r="L23" s="172"/>
      <c r="M23" s="165" t="s">
        <v>270</v>
      </c>
      <c r="N23" s="185"/>
    </row>
    <row r="24" spans="1:19" ht="12" customHeight="1" x14ac:dyDescent="0.2">
      <c r="A24" s="168"/>
      <c r="B24" s="168"/>
      <c r="C24" s="168"/>
      <c r="D24" s="180"/>
      <c r="E24" s="160" t="s">
        <v>269</v>
      </c>
      <c r="F24" s="161"/>
      <c r="G24" s="162"/>
      <c r="H24" s="166"/>
      <c r="I24" s="160" t="s">
        <v>268</v>
      </c>
      <c r="J24" s="181"/>
      <c r="K24" s="181"/>
      <c r="L24" s="182"/>
      <c r="M24" s="166"/>
      <c r="N24" s="186"/>
    </row>
    <row r="25" spans="1:19" ht="23.25" customHeight="1" x14ac:dyDescent="0.2">
      <c r="A25" s="168"/>
      <c r="B25" s="168"/>
      <c r="C25" s="168"/>
      <c r="D25" s="168"/>
      <c r="E25" s="36" t="s">
        <v>266</v>
      </c>
      <c r="F25" s="36" t="s">
        <v>267</v>
      </c>
      <c r="G25" s="168" t="s">
        <v>264</v>
      </c>
      <c r="H25" s="166"/>
      <c r="I25" s="168" t="s">
        <v>266</v>
      </c>
      <c r="J25" s="168" t="s">
        <v>263</v>
      </c>
      <c r="K25" s="36" t="s">
        <v>265</v>
      </c>
      <c r="L25" s="168" t="s">
        <v>264</v>
      </c>
      <c r="M25" s="187"/>
      <c r="N25" s="188"/>
    </row>
    <row r="26" spans="1:19" ht="18" customHeight="1" x14ac:dyDescent="0.2">
      <c r="A26" s="168"/>
      <c r="B26" s="168"/>
      <c r="C26" s="168"/>
      <c r="D26" s="169"/>
      <c r="E26" s="173" t="s">
        <v>263</v>
      </c>
      <c r="F26" s="173" t="s">
        <v>262</v>
      </c>
      <c r="G26" s="169"/>
      <c r="H26" s="166"/>
      <c r="I26" s="168"/>
      <c r="J26" s="168"/>
      <c r="K26" s="173" t="s">
        <v>261</v>
      </c>
      <c r="L26" s="169"/>
      <c r="M26" s="163" t="s">
        <v>260</v>
      </c>
      <c r="N26" s="164"/>
    </row>
    <row r="27" spans="1:19" ht="17.25" customHeight="1" x14ac:dyDescent="0.2">
      <c r="A27" s="174"/>
      <c r="B27" s="174"/>
      <c r="C27" s="174"/>
      <c r="D27" s="170"/>
      <c r="E27" s="174"/>
      <c r="F27" s="174"/>
      <c r="G27" s="170"/>
      <c r="H27" s="167"/>
      <c r="I27" s="174"/>
      <c r="J27" s="174"/>
      <c r="K27" s="174"/>
      <c r="L27" s="170"/>
      <c r="M27" s="37" t="s">
        <v>259</v>
      </c>
      <c r="N27" s="37" t="s">
        <v>258</v>
      </c>
    </row>
    <row r="28" spans="1:19" x14ac:dyDescent="0.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9" s="40" customFormat="1" ht="17.850000000000001" customHeight="1" x14ac:dyDescent="0.2">
      <c r="A29" s="144" t="s">
        <v>912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9" ht="180" x14ac:dyDescent="0.2">
      <c r="A30" s="100">
        <v>1</v>
      </c>
      <c r="B30" s="101" t="s">
        <v>821</v>
      </c>
      <c r="C30" s="101" t="s">
        <v>911</v>
      </c>
      <c r="D30" s="102" t="s">
        <v>910</v>
      </c>
      <c r="E30" s="103" t="s">
        <v>909</v>
      </c>
      <c r="F30" s="103" t="s">
        <v>908</v>
      </c>
      <c r="G30" s="103"/>
      <c r="H30" s="103" t="s">
        <v>816</v>
      </c>
      <c r="I30" s="104">
        <v>24804.71</v>
      </c>
      <c r="J30" s="104">
        <v>11418.87</v>
      </c>
      <c r="K30" s="104" t="s">
        <v>907</v>
      </c>
      <c r="L30" s="104"/>
      <c r="M30" s="103" t="s">
        <v>906</v>
      </c>
      <c r="N30" s="103" t="s">
        <v>902</v>
      </c>
      <c r="O30" s="40"/>
      <c r="P30" s="40"/>
      <c r="Q30" s="40"/>
      <c r="R30" s="40"/>
      <c r="S30" s="40"/>
    </row>
    <row r="31" spans="1:19" ht="84" x14ac:dyDescent="0.2">
      <c r="A31" s="100">
        <v>2</v>
      </c>
      <c r="B31" s="101" t="s">
        <v>855</v>
      </c>
      <c r="C31" s="101" t="s">
        <v>854</v>
      </c>
      <c r="D31" s="102" t="s">
        <v>905</v>
      </c>
      <c r="E31" s="103">
        <v>10.71</v>
      </c>
      <c r="F31" s="103">
        <v>10.71</v>
      </c>
      <c r="G31" s="103"/>
      <c r="H31" s="103" t="s">
        <v>852</v>
      </c>
      <c r="I31" s="104">
        <v>7133.39</v>
      </c>
      <c r="J31" s="104"/>
      <c r="K31" s="104">
        <v>7133.39</v>
      </c>
      <c r="L31" s="104"/>
      <c r="M31" s="103"/>
      <c r="N31" s="103"/>
      <c r="O31" s="40"/>
      <c r="P31" s="40"/>
      <c r="Q31" s="40"/>
      <c r="R31" s="40"/>
      <c r="S31" s="40"/>
    </row>
    <row r="32" spans="1:19" ht="108" x14ac:dyDescent="0.2">
      <c r="A32" s="100">
        <v>3</v>
      </c>
      <c r="B32" s="101" t="s">
        <v>851</v>
      </c>
      <c r="C32" s="101" t="s">
        <v>850</v>
      </c>
      <c r="D32" s="102">
        <v>61.5</v>
      </c>
      <c r="E32" s="103">
        <v>14.03</v>
      </c>
      <c r="F32" s="103">
        <v>14.03</v>
      </c>
      <c r="G32" s="103"/>
      <c r="H32" s="103" t="s">
        <v>849</v>
      </c>
      <c r="I32" s="104">
        <v>7722.56</v>
      </c>
      <c r="J32" s="104"/>
      <c r="K32" s="104">
        <v>7722.56</v>
      </c>
      <c r="L32" s="104"/>
      <c r="M32" s="103"/>
      <c r="N32" s="103"/>
      <c r="O32" s="40"/>
      <c r="P32" s="40"/>
      <c r="Q32" s="40"/>
      <c r="R32" s="40"/>
      <c r="S32" s="40"/>
    </row>
    <row r="33" spans="1:19" ht="84" x14ac:dyDescent="0.2">
      <c r="A33" s="105">
        <v>4</v>
      </c>
      <c r="B33" s="106" t="s">
        <v>848</v>
      </c>
      <c r="C33" s="106" t="s">
        <v>847</v>
      </c>
      <c r="D33" s="107">
        <v>61.5</v>
      </c>
      <c r="E33" s="108">
        <v>10.71</v>
      </c>
      <c r="F33" s="108">
        <v>10.71</v>
      </c>
      <c r="G33" s="108"/>
      <c r="H33" s="108" t="s">
        <v>846</v>
      </c>
      <c r="I33" s="109">
        <v>7133.39</v>
      </c>
      <c r="J33" s="109"/>
      <c r="K33" s="109">
        <v>7133.39</v>
      </c>
      <c r="L33" s="109"/>
      <c r="M33" s="108"/>
      <c r="N33" s="108"/>
      <c r="O33" s="40"/>
      <c r="P33" s="40"/>
      <c r="Q33" s="40"/>
      <c r="R33" s="40"/>
      <c r="S33" s="40"/>
    </row>
    <row r="34" spans="1:19" s="46" customFormat="1" ht="36" x14ac:dyDescent="0.2">
      <c r="A34" s="150" t="s">
        <v>40</v>
      </c>
      <c r="B34" s="151"/>
      <c r="C34" s="151"/>
      <c r="D34" s="151"/>
      <c r="E34" s="151"/>
      <c r="F34" s="151"/>
      <c r="G34" s="151"/>
      <c r="H34" s="151"/>
      <c r="I34" s="104">
        <v>46794.05</v>
      </c>
      <c r="J34" s="104">
        <v>11418.87</v>
      </c>
      <c r="K34" s="104" t="s">
        <v>904</v>
      </c>
      <c r="L34" s="104"/>
      <c r="M34" s="103"/>
      <c r="N34" s="103" t="s">
        <v>902</v>
      </c>
      <c r="O34" s="40"/>
      <c r="P34" s="40"/>
      <c r="Q34" s="40"/>
      <c r="R34" s="40"/>
      <c r="S34" s="40"/>
    </row>
    <row r="35" spans="1:19" ht="48.75" customHeight="1" x14ac:dyDescent="0.2">
      <c r="A35" s="150" t="s">
        <v>36</v>
      </c>
      <c r="B35" s="151"/>
      <c r="C35" s="151"/>
      <c r="D35" s="151"/>
      <c r="E35" s="151"/>
      <c r="F35" s="151"/>
      <c r="G35" s="151"/>
      <c r="H35" s="151"/>
      <c r="I35" s="104">
        <v>15889.62</v>
      </c>
      <c r="J35" s="104"/>
      <c r="K35" s="104"/>
      <c r="L35" s="104"/>
      <c r="M35" s="103"/>
      <c r="N35" s="103"/>
      <c r="O35" s="40"/>
      <c r="P35" s="40"/>
      <c r="Q35" s="40"/>
      <c r="R35" s="40"/>
      <c r="S35" s="40"/>
    </row>
    <row r="36" spans="1:19" ht="12.75" x14ac:dyDescent="0.2">
      <c r="A36" s="150" t="s">
        <v>35</v>
      </c>
      <c r="B36" s="151"/>
      <c r="C36" s="151"/>
      <c r="D36" s="151"/>
      <c r="E36" s="151"/>
      <c r="F36" s="151"/>
      <c r="G36" s="151"/>
      <c r="H36" s="151"/>
      <c r="I36" s="104">
        <v>9734.18</v>
      </c>
      <c r="J36" s="104"/>
      <c r="K36" s="104"/>
      <c r="L36" s="104"/>
      <c r="M36" s="103"/>
      <c r="N36" s="103"/>
      <c r="O36" s="40"/>
      <c r="P36" s="40"/>
      <c r="Q36" s="40"/>
      <c r="R36" s="40"/>
      <c r="S36" s="40"/>
    </row>
    <row r="37" spans="1:19" ht="36" x14ac:dyDescent="0.2">
      <c r="A37" s="152" t="s">
        <v>903</v>
      </c>
      <c r="B37" s="153"/>
      <c r="C37" s="153"/>
      <c r="D37" s="153"/>
      <c r="E37" s="153"/>
      <c r="F37" s="153"/>
      <c r="G37" s="153"/>
      <c r="H37" s="153"/>
      <c r="I37" s="110">
        <v>72417.850000000006</v>
      </c>
      <c r="J37" s="110"/>
      <c r="K37" s="110"/>
      <c r="L37" s="110"/>
      <c r="M37" s="111"/>
      <c r="N37" s="111" t="s">
        <v>902</v>
      </c>
      <c r="O37" s="40"/>
      <c r="P37" s="40"/>
      <c r="Q37" s="40"/>
      <c r="R37" s="40"/>
      <c r="S37" s="40"/>
    </row>
    <row r="38" spans="1:19" ht="17.850000000000001" customHeight="1" x14ac:dyDescent="0.2">
      <c r="A38" s="193" t="s">
        <v>901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40"/>
      <c r="P38" s="40"/>
      <c r="Q38" s="40"/>
      <c r="R38" s="40"/>
      <c r="S38" s="40"/>
    </row>
    <row r="39" spans="1:19" s="46" customFormat="1" ht="156" x14ac:dyDescent="0.2">
      <c r="A39" s="100">
        <v>5</v>
      </c>
      <c r="B39" s="101" t="s">
        <v>579</v>
      </c>
      <c r="C39" s="101" t="s">
        <v>900</v>
      </c>
      <c r="D39" s="102">
        <v>0.08</v>
      </c>
      <c r="E39" s="103" t="s">
        <v>882</v>
      </c>
      <c r="F39" s="103" t="s">
        <v>881</v>
      </c>
      <c r="G39" s="103"/>
      <c r="H39" s="103" t="s">
        <v>574</v>
      </c>
      <c r="I39" s="104">
        <v>4553.28</v>
      </c>
      <c r="J39" s="104">
        <v>1325.59</v>
      </c>
      <c r="K39" s="104" t="s">
        <v>899</v>
      </c>
      <c r="L39" s="104"/>
      <c r="M39" s="103" t="s">
        <v>879</v>
      </c>
      <c r="N39" s="103" t="s">
        <v>898</v>
      </c>
      <c r="O39" s="40"/>
      <c r="P39" s="40"/>
      <c r="Q39" s="40"/>
      <c r="R39" s="40"/>
      <c r="S39" s="40"/>
    </row>
    <row r="40" spans="1:19" ht="156" x14ac:dyDescent="0.2">
      <c r="A40" s="100">
        <v>6</v>
      </c>
      <c r="B40" s="101" t="s">
        <v>558</v>
      </c>
      <c r="C40" s="101" t="s">
        <v>897</v>
      </c>
      <c r="D40" s="102">
        <v>0.04</v>
      </c>
      <c r="E40" s="103" t="s">
        <v>876</v>
      </c>
      <c r="F40" s="103" t="s">
        <v>875</v>
      </c>
      <c r="G40" s="103"/>
      <c r="H40" s="103" t="s">
        <v>553</v>
      </c>
      <c r="I40" s="104">
        <v>2454.91</v>
      </c>
      <c r="J40" s="104">
        <v>1214.77</v>
      </c>
      <c r="K40" s="104" t="s">
        <v>874</v>
      </c>
      <c r="L40" s="104"/>
      <c r="M40" s="103" t="s">
        <v>873</v>
      </c>
      <c r="N40" s="103" t="s">
        <v>872</v>
      </c>
      <c r="O40" s="40"/>
      <c r="P40" s="40"/>
      <c r="Q40" s="40"/>
      <c r="R40" s="40"/>
      <c r="S40" s="40"/>
    </row>
    <row r="41" spans="1:19" ht="132" x14ac:dyDescent="0.2">
      <c r="A41" s="100">
        <v>7</v>
      </c>
      <c r="B41" s="101" t="s">
        <v>871</v>
      </c>
      <c r="C41" s="101" t="s">
        <v>870</v>
      </c>
      <c r="D41" s="102">
        <v>1</v>
      </c>
      <c r="E41" s="103" t="s">
        <v>869</v>
      </c>
      <c r="F41" s="103" t="s">
        <v>868</v>
      </c>
      <c r="G41" s="103">
        <v>22.45</v>
      </c>
      <c r="H41" s="103" t="s">
        <v>867</v>
      </c>
      <c r="I41" s="104">
        <v>6686.22</v>
      </c>
      <c r="J41" s="104">
        <v>2576.46</v>
      </c>
      <c r="K41" s="104" t="s">
        <v>866</v>
      </c>
      <c r="L41" s="104">
        <v>135.43</v>
      </c>
      <c r="M41" s="103" t="s">
        <v>865</v>
      </c>
      <c r="N41" s="103" t="s">
        <v>864</v>
      </c>
      <c r="O41" s="40"/>
      <c r="P41" s="40"/>
      <c r="Q41" s="40"/>
      <c r="R41" s="40"/>
      <c r="S41" s="40"/>
    </row>
    <row r="42" spans="1:19" ht="120" x14ac:dyDescent="0.2">
      <c r="A42" s="100">
        <v>8</v>
      </c>
      <c r="B42" s="101" t="s">
        <v>863</v>
      </c>
      <c r="C42" s="101" t="s">
        <v>896</v>
      </c>
      <c r="D42" s="102">
        <v>0.3</v>
      </c>
      <c r="E42" s="103" t="s">
        <v>861</v>
      </c>
      <c r="F42" s="103" t="s">
        <v>860</v>
      </c>
      <c r="G42" s="103"/>
      <c r="H42" s="103" t="s">
        <v>859</v>
      </c>
      <c r="I42" s="104">
        <v>645.1</v>
      </c>
      <c r="J42" s="104">
        <v>402.62</v>
      </c>
      <c r="K42" s="104" t="s">
        <v>895</v>
      </c>
      <c r="L42" s="104"/>
      <c r="M42" s="103" t="s">
        <v>857</v>
      </c>
      <c r="N42" s="103" t="s">
        <v>894</v>
      </c>
      <c r="O42" s="40"/>
      <c r="P42" s="40"/>
      <c r="Q42" s="40"/>
      <c r="R42" s="40"/>
      <c r="S42" s="40"/>
    </row>
    <row r="43" spans="1:19" ht="84" x14ac:dyDescent="0.2">
      <c r="A43" s="100">
        <v>9</v>
      </c>
      <c r="B43" s="101" t="s">
        <v>855</v>
      </c>
      <c r="C43" s="101" t="s">
        <v>854</v>
      </c>
      <c r="D43" s="102" t="s">
        <v>893</v>
      </c>
      <c r="E43" s="103">
        <v>10.71</v>
      </c>
      <c r="F43" s="103">
        <v>10.71</v>
      </c>
      <c r="G43" s="103"/>
      <c r="H43" s="103" t="s">
        <v>852</v>
      </c>
      <c r="I43" s="104">
        <v>1507.87</v>
      </c>
      <c r="J43" s="104"/>
      <c r="K43" s="104">
        <v>1507.87</v>
      </c>
      <c r="L43" s="104"/>
      <c r="M43" s="103"/>
      <c r="N43" s="103"/>
      <c r="O43" s="40"/>
      <c r="P43" s="40"/>
      <c r="Q43" s="40"/>
      <c r="R43" s="40"/>
      <c r="S43" s="40"/>
    </row>
    <row r="44" spans="1:19" ht="108" x14ac:dyDescent="0.2">
      <c r="A44" s="100">
        <v>10</v>
      </c>
      <c r="B44" s="101" t="s">
        <v>851</v>
      </c>
      <c r="C44" s="101" t="s">
        <v>850</v>
      </c>
      <c r="D44" s="102">
        <v>13</v>
      </c>
      <c r="E44" s="103">
        <v>14.03</v>
      </c>
      <c r="F44" s="103">
        <v>14.03</v>
      </c>
      <c r="G44" s="103"/>
      <c r="H44" s="103" t="s">
        <v>849</v>
      </c>
      <c r="I44" s="104">
        <v>1632.41</v>
      </c>
      <c r="J44" s="104"/>
      <c r="K44" s="104">
        <v>1632.41</v>
      </c>
      <c r="L44" s="104"/>
      <c r="M44" s="103"/>
      <c r="N44" s="103"/>
      <c r="O44" s="40"/>
      <c r="P44" s="40"/>
      <c r="Q44" s="40"/>
      <c r="R44" s="40"/>
      <c r="S44" s="40"/>
    </row>
    <row r="45" spans="1:19" ht="84" x14ac:dyDescent="0.2">
      <c r="A45" s="100">
        <v>11</v>
      </c>
      <c r="B45" s="101" t="s">
        <v>848</v>
      </c>
      <c r="C45" s="101" t="s">
        <v>847</v>
      </c>
      <c r="D45" s="102">
        <v>13</v>
      </c>
      <c r="E45" s="103">
        <v>10.71</v>
      </c>
      <c r="F45" s="103">
        <v>10.71</v>
      </c>
      <c r="G45" s="103"/>
      <c r="H45" s="103" t="s">
        <v>846</v>
      </c>
      <c r="I45" s="104">
        <v>1507.87</v>
      </c>
      <c r="J45" s="104"/>
      <c r="K45" s="104">
        <v>1507.87</v>
      </c>
      <c r="L45" s="104"/>
      <c r="M45" s="103"/>
      <c r="N45" s="103"/>
      <c r="O45" s="40"/>
      <c r="P45" s="40"/>
      <c r="Q45" s="40"/>
      <c r="R45" s="40"/>
      <c r="S45" s="40"/>
    </row>
    <row r="46" spans="1:19" ht="84" x14ac:dyDescent="0.2">
      <c r="A46" s="100">
        <v>12</v>
      </c>
      <c r="B46" s="101" t="s">
        <v>845</v>
      </c>
      <c r="C46" s="101" t="s">
        <v>844</v>
      </c>
      <c r="D46" s="102" t="s">
        <v>892</v>
      </c>
      <c r="E46" s="103">
        <v>3.28</v>
      </c>
      <c r="F46" s="103">
        <v>3.28</v>
      </c>
      <c r="G46" s="103"/>
      <c r="H46" s="103" t="s">
        <v>842</v>
      </c>
      <c r="I46" s="104">
        <v>93.1</v>
      </c>
      <c r="J46" s="104"/>
      <c r="K46" s="104">
        <v>93.1</v>
      </c>
      <c r="L46" s="104"/>
      <c r="M46" s="103"/>
      <c r="N46" s="103"/>
      <c r="O46" s="40"/>
      <c r="P46" s="40"/>
      <c r="Q46" s="40"/>
      <c r="R46" s="40"/>
      <c r="S46" s="40"/>
    </row>
    <row r="47" spans="1:19" ht="72" x14ac:dyDescent="0.2">
      <c r="A47" s="100">
        <v>13</v>
      </c>
      <c r="B47" s="101" t="s">
        <v>841</v>
      </c>
      <c r="C47" s="101" t="s">
        <v>840</v>
      </c>
      <c r="D47" s="102">
        <v>3.01</v>
      </c>
      <c r="E47" s="103">
        <v>13.38</v>
      </c>
      <c r="F47" s="103">
        <v>13.38</v>
      </c>
      <c r="G47" s="103"/>
      <c r="H47" s="103" t="s">
        <v>839</v>
      </c>
      <c r="I47" s="104">
        <v>368.51</v>
      </c>
      <c r="J47" s="104"/>
      <c r="K47" s="104">
        <v>368.51</v>
      </c>
      <c r="L47" s="104"/>
      <c r="M47" s="103"/>
      <c r="N47" s="103"/>
      <c r="O47" s="40"/>
      <c r="P47" s="40"/>
      <c r="Q47" s="40"/>
      <c r="R47" s="40"/>
      <c r="S47" s="40"/>
    </row>
    <row r="48" spans="1:19" ht="17.850000000000001" customHeight="1" x14ac:dyDescent="0.2">
      <c r="A48" s="148" t="s">
        <v>838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40"/>
      <c r="P48" s="40"/>
      <c r="Q48" s="40"/>
      <c r="R48" s="40"/>
      <c r="S48" s="40"/>
    </row>
    <row r="49" spans="1:19" ht="144" x14ac:dyDescent="0.2">
      <c r="A49" s="100">
        <v>14</v>
      </c>
      <c r="B49" s="101" t="s">
        <v>514</v>
      </c>
      <c r="C49" s="101" t="s">
        <v>891</v>
      </c>
      <c r="D49" s="102">
        <v>4</v>
      </c>
      <c r="E49" s="103" t="s">
        <v>836</v>
      </c>
      <c r="F49" s="103">
        <v>4.21</v>
      </c>
      <c r="G49" s="103"/>
      <c r="H49" s="103" t="s">
        <v>511</v>
      </c>
      <c r="I49" s="104">
        <v>688.72</v>
      </c>
      <c r="J49" s="104">
        <v>499.32</v>
      </c>
      <c r="K49" s="104">
        <v>189.4</v>
      </c>
      <c r="L49" s="104"/>
      <c r="M49" s="103">
        <v>0.90390000000000004</v>
      </c>
      <c r="N49" s="103">
        <v>3.62</v>
      </c>
      <c r="O49" s="40"/>
      <c r="P49" s="40"/>
      <c r="Q49" s="40"/>
      <c r="R49" s="40"/>
      <c r="S49" s="40"/>
    </row>
    <row r="50" spans="1:19" ht="17.850000000000001" customHeight="1" x14ac:dyDescent="0.2">
      <c r="A50" s="148" t="s">
        <v>835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40"/>
      <c r="P50" s="40"/>
      <c r="Q50" s="40"/>
      <c r="R50" s="40"/>
      <c r="S50" s="40"/>
    </row>
    <row r="51" spans="1:19" ht="168" x14ac:dyDescent="0.2">
      <c r="A51" s="105">
        <v>15</v>
      </c>
      <c r="B51" s="106" t="s">
        <v>470</v>
      </c>
      <c r="C51" s="106" t="s">
        <v>890</v>
      </c>
      <c r="D51" s="107">
        <v>0.3</v>
      </c>
      <c r="E51" s="108" t="s">
        <v>833</v>
      </c>
      <c r="F51" s="108" t="s">
        <v>832</v>
      </c>
      <c r="G51" s="108"/>
      <c r="H51" s="108" t="s">
        <v>465</v>
      </c>
      <c r="I51" s="109">
        <v>2418.3000000000002</v>
      </c>
      <c r="J51" s="109">
        <v>1174.8699999999999</v>
      </c>
      <c r="K51" s="109" t="s">
        <v>889</v>
      </c>
      <c r="L51" s="109"/>
      <c r="M51" s="108" t="s">
        <v>830</v>
      </c>
      <c r="N51" s="108" t="s">
        <v>888</v>
      </c>
      <c r="O51" s="40"/>
      <c r="P51" s="40"/>
      <c r="Q51" s="40"/>
      <c r="R51" s="40"/>
      <c r="S51" s="40"/>
    </row>
    <row r="52" spans="1:19" ht="36" x14ac:dyDescent="0.2">
      <c r="A52" s="150" t="s">
        <v>40</v>
      </c>
      <c r="B52" s="151"/>
      <c r="C52" s="151"/>
      <c r="D52" s="151"/>
      <c r="E52" s="151"/>
      <c r="F52" s="151"/>
      <c r="G52" s="151"/>
      <c r="H52" s="151"/>
      <c r="I52" s="104">
        <v>22556.29</v>
      </c>
      <c r="J52" s="104">
        <v>7193.63</v>
      </c>
      <c r="K52" s="104" t="s">
        <v>887</v>
      </c>
      <c r="L52" s="104">
        <v>135.43</v>
      </c>
      <c r="M52" s="103"/>
      <c r="N52" s="103" t="s">
        <v>885</v>
      </c>
      <c r="O52" s="40"/>
      <c r="P52" s="40"/>
      <c r="Q52" s="40"/>
      <c r="R52" s="40"/>
      <c r="S52" s="40"/>
    </row>
    <row r="53" spans="1:19" ht="12.75" x14ac:dyDescent="0.2">
      <c r="A53" s="150" t="s">
        <v>36</v>
      </c>
      <c r="B53" s="151"/>
      <c r="C53" s="151"/>
      <c r="D53" s="151"/>
      <c r="E53" s="151"/>
      <c r="F53" s="151"/>
      <c r="G53" s="151"/>
      <c r="H53" s="151"/>
      <c r="I53" s="104">
        <v>10068.030000000001</v>
      </c>
      <c r="J53" s="104"/>
      <c r="K53" s="104"/>
      <c r="L53" s="104"/>
      <c r="M53" s="103"/>
      <c r="N53" s="103"/>
      <c r="O53" s="40"/>
      <c r="P53" s="40"/>
      <c r="Q53" s="40"/>
      <c r="R53" s="40"/>
      <c r="S53" s="40"/>
    </row>
    <row r="54" spans="1:19" ht="12.75" x14ac:dyDescent="0.2">
      <c r="A54" s="150" t="s">
        <v>35</v>
      </c>
      <c r="B54" s="151"/>
      <c r="C54" s="151"/>
      <c r="D54" s="151"/>
      <c r="E54" s="151"/>
      <c r="F54" s="151"/>
      <c r="G54" s="151"/>
      <c r="H54" s="151"/>
      <c r="I54" s="104">
        <v>6409.17</v>
      </c>
      <c r="J54" s="104"/>
      <c r="K54" s="104"/>
      <c r="L54" s="104"/>
      <c r="M54" s="103"/>
      <c r="N54" s="103"/>
      <c r="O54" s="40"/>
      <c r="P54" s="40"/>
      <c r="Q54" s="40"/>
      <c r="R54" s="40"/>
      <c r="S54" s="40"/>
    </row>
    <row r="55" spans="1:19" ht="36" x14ac:dyDescent="0.2">
      <c r="A55" s="152" t="s">
        <v>886</v>
      </c>
      <c r="B55" s="153"/>
      <c r="C55" s="153"/>
      <c r="D55" s="153"/>
      <c r="E55" s="153"/>
      <c r="F55" s="153"/>
      <c r="G55" s="153"/>
      <c r="H55" s="153"/>
      <c r="I55" s="110">
        <v>39033.49</v>
      </c>
      <c r="J55" s="110"/>
      <c r="K55" s="110"/>
      <c r="L55" s="110"/>
      <c r="M55" s="111"/>
      <c r="N55" s="111" t="s">
        <v>885</v>
      </c>
      <c r="O55" s="40"/>
      <c r="P55" s="40"/>
      <c r="Q55" s="40"/>
      <c r="R55" s="40"/>
      <c r="S55" s="40"/>
    </row>
    <row r="56" spans="1:19" ht="17.850000000000001" customHeight="1" x14ac:dyDescent="0.2">
      <c r="A56" s="193" t="s">
        <v>884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40"/>
      <c r="P56" s="40"/>
      <c r="Q56" s="40"/>
      <c r="R56" s="40"/>
      <c r="S56" s="40"/>
    </row>
    <row r="57" spans="1:19" ht="156" x14ac:dyDescent="0.2">
      <c r="A57" s="100">
        <v>16</v>
      </c>
      <c r="B57" s="101" t="s">
        <v>579</v>
      </c>
      <c r="C57" s="101" t="s">
        <v>883</v>
      </c>
      <c r="D57" s="102">
        <v>0.14000000000000001</v>
      </c>
      <c r="E57" s="103" t="s">
        <v>882</v>
      </c>
      <c r="F57" s="103" t="s">
        <v>881</v>
      </c>
      <c r="G57" s="103"/>
      <c r="H57" s="103" t="s">
        <v>574</v>
      </c>
      <c r="I57" s="104">
        <v>7968.24</v>
      </c>
      <c r="J57" s="104">
        <v>2319.7800000000002</v>
      </c>
      <c r="K57" s="104" t="s">
        <v>880</v>
      </c>
      <c r="L57" s="104"/>
      <c r="M57" s="103" t="s">
        <v>879</v>
      </c>
      <c r="N57" s="103" t="s">
        <v>878</v>
      </c>
      <c r="O57" s="40"/>
      <c r="P57" s="40"/>
      <c r="Q57" s="40"/>
      <c r="R57" s="40"/>
      <c r="S57" s="40"/>
    </row>
    <row r="58" spans="1:19" ht="156" x14ac:dyDescent="0.2">
      <c r="A58" s="100">
        <v>17</v>
      </c>
      <c r="B58" s="101" t="s">
        <v>558</v>
      </c>
      <c r="C58" s="101" t="s">
        <v>877</v>
      </c>
      <c r="D58" s="102">
        <v>0.04</v>
      </c>
      <c r="E58" s="103" t="s">
        <v>876</v>
      </c>
      <c r="F58" s="103" t="s">
        <v>875</v>
      </c>
      <c r="G58" s="103"/>
      <c r="H58" s="103" t="s">
        <v>553</v>
      </c>
      <c r="I58" s="104">
        <v>2454.91</v>
      </c>
      <c r="J58" s="104">
        <v>1214.77</v>
      </c>
      <c r="K58" s="104" t="s">
        <v>874</v>
      </c>
      <c r="L58" s="104"/>
      <c r="M58" s="103" t="s">
        <v>873</v>
      </c>
      <c r="N58" s="103" t="s">
        <v>872</v>
      </c>
      <c r="O58" s="40"/>
      <c r="P58" s="40"/>
      <c r="Q58" s="40"/>
      <c r="R58" s="40"/>
      <c r="S58" s="40"/>
    </row>
    <row r="59" spans="1:19" ht="132" x14ac:dyDescent="0.2">
      <c r="A59" s="100">
        <v>18</v>
      </c>
      <c r="B59" s="101" t="s">
        <v>871</v>
      </c>
      <c r="C59" s="101" t="s">
        <v>870</v>
      </c>
      <c r="D59" s="102">
        <v>1</v>
      </c>
      <c r="E59" s="103" t="s">
        <v>869</v>
      </c>
      <c r="F59" s="103" t="s">
        <v>868</v>
      </c>
      <c r="G59" s="103">
        <v>22.45</v>
      </c>
      <c r="H59" s="103" t="s">
        <v>867</v>
      </c>
      <c r="I59" s="104">
        <v>6686.22</v>
      </c>
      <c r="J59" s="104">
        <v>2576.46</v>
      </c>
      <c r="K59" s="104" t="s">
        <v>866</v>
      </c>
      <c r="L59" s="104">
        <v>135.43</v>
      </c>
      <c r="M59" s="103" t="s">
        <v>865</v>
      </c>
      <c r="N59" s="103" t="s">
        <v>864</v>
      </c>
      <c r="O59" s="40"/>
      <c r="P59" s="40"/>
      <c r="Q59" s="40"/>
      <c r="R59" s="40"/>
      <c r="S59" s="40"/>
    </row>
    <row r="60" spans="1:19" ht="120" x14ac:dyDescent="0.2">
      <c r="A60" s="100">
        <v>19</v>
      </c>
      <c r="B60" s="101" t="s">
        <v>863</v>
      </c>
      <c r="C60" s="101" t="s">
        <v>862</v>
      </c>
      <c r="D60" s="102">
        <v>0.5</v>
      </c>
      <c r="E60" s="103" t="s">
        <v>861</v>
      </c>
      <c r="F60" s="103" t="s">
        <v>860</v>
      </c>
      <c r="G60" s="103"/>
      <c r="H60" s="103" t="s">
        <v>859</v>
      </c>
      <c r="I60" s="104">
        <v>1075.17</v>
      </c>
      <c r="J60" s="104">
        <v>671.04</v>
      </c>
      <c r="K60" s="104" t="s">
        <v>858</v>
      </c>
      <c r="L60" s="104"/>
      <c r="M60" s="103" t="s">
        <v>857</v>
      </c>
      <c r="N60" s="103" t="s">
        <v>856</v>
      </c>
      <c r="O60" s="40"/>
      <c r="P60" s="40"/>
      <c r="Q60" s="40"/>
      <c r="R60" s="40"/>
      <c r="S60" s="40"/>
    </row>
    <row r="61" spans="1:19" ht="84" x14ac:dyDescent="0.2">
      <c r="A61" s="100">
        <v>20</v>
      </c>
      <c r="B61" s="101" t="s">
        <v>855</v>
      </c>
      <c r="C61" s="101" t="s">
        <v>854</v>
      </c>
      <c r="D61" s="102" t="s">
        <v>853</v>
      </c>
      <c r="E61" s="103">
        <v>10.71</v>
      </c>
      <c r="F61" s="103">
        <v>10.71</v>
      </c>
      <c r="G61" s="103"/>
      <c r="H61" s="103" t="s">
        <v>852</v>
      </c>
      <c r="I61" s="104">
        <v>1913.84</v>
      </c>
      <c r="J61" s="104"/>
      <c r="K61" s="104">
        <v>1913.84</v>
      </c>
      <c r="L61" s="104"/>
      <c r="M61" s="103"/>
      <c r="N61" s="103"/>
      <c r="O61" s="40"/>
      <c r="P61" s="40"/>
      <c r="Q61" s="40"/>
      <c r="R61" s="40"/>
      <c r="S61" s="40"/>
    </row>
    <row r="62" spans="1:19" ht="108" x14ac:dyDescent="0.2">
      <c r="A62" s="100">
        <v>21</v>
      </c>
      <c r="B62" s="101" t="s">
        <v>851</v>
      </c>
      <c r="C62" s="101" t="s">
        <v>850</v>
      </c>
      <c r="D62" s="102">
        <v>16.5</v>
      </c>
      <c r="E62" s="103">
        <v>14.03</v>
      </c>
      <c r="F62" s="103">
        <v>14.03</v>
      </c>
      <c r="G62" s="103"/>
      <c r="H62" s="103" t="s">
        <v>849</v>
      </c>
      <c r="I62" s="104">
        <v>2071.91</v>
      </c>
      <c r="J62" s="104"/>
      <c r="K62" s="104">
        <v>2071.91</v>
      </c>
      <c r="L62" s="104"/>
      <c r="M62" s="103"/>
      <c r="N62" s="103"/>
      <c r="O62" s="40"/>
      <c r="P62" s="40"/>
      <c r="Q62" s="40"/>
      <c r="R62" s="40"/>
      <c r="S62" s="40"/>
    </row>
    <row r="63" spans="1:19" ht="84" x14ac:dyDescent="0.2">
      <c r="A63" s="100">
        <v>22</v>
      </c>
      <c r="B63" s="101" t="s">
        <v>848</v>
      </c>
      <c r="C63" s="101" t="s">
        <v>847</v>
      </c>
      <c r="D63" s="102">
        <v>16.5</v>
      </c>
      <c r="E63" s="103">
        <v>10.71</v>
      </c>
      <c r="F63" s="103">
        <v>10.71</v>
      </c>
      <c r="G63" s="103"/>
      <c r="H63" s="103" t="s">
        <v>846</v>
      </c>
      <c r="I63" s="104">
        <v>1913.84</v>
      </c>
      <c r="J63" s="104"/>
      <c r="K63" s="104">
        <v>1913.84</v>
      </c>
      <c r="L63" s="104"/>
      <c r="M63" s="103"/>
      <c r="N63" s="103"/>
      <c r="O63" s="40"/>
      <c r="P63" s="40"/>
      <c r="Q63" s="40"/>
      <c r="R63" s="40"/>
      <c r="S63" s="40"/>
    </row>
    <row r="64" spans="1:19" ht="84" x14ac:dyDescent="0.2">
      <c r="A64" s="100">
        <v>23</v>
      </c>
      <c r="B64" s="101" t="s">
        <v>845</v>
      </c>
      <c r="C64" s="101" t="s">
        <v>844</v>
      </c>
      <c r="D64" s="102" t="s">
        <v>843</v>
      </c>
      <c r="E64" s="103">
        <v>3.28</v>
      </c>
      <c r="F64" s="103">
        <v>3.28</v>
      </c>
      <c r="G64" s="103"/>
      <c r="H64" s="103" t="s">
        <v>842</v>
      </c>
      <c r="I64" s="104">
        <v>103.62</v>
      </c>
      <c r="J64" s="104"/>
      <c r="K64" s="104">
        <v>103.62</v>
      </c>
      <c r="L64" s="104"/>
      <c r="M64" s="103"/>
      <c r="N64" s="103"/>
      <c r="O64" s="40"/>
      <c r="P64" s="40"/>
      <c r="Q64" s="40"/>
      <c r="R64" s="40"/>
      <c r="S64" s="40"/>
    </row>
    <row r="65" spans="1:19" ht="72" x14ac:dyDescent="0.2">
      <c r="A65" s="100">
        <v>24</v>
      </c>
      <c r="B65" s="101" t="s">
        <v>841</v>
      </c>
      <c r="C65" s="101" t="s">
        <v>840</v>
      </c>
      <c r="D65" s="102">
        <v>3.35</v>
      </c>
      <c r="E65" s="103">
        <v>13.38</v>
      </c>
      <c r="F65" s="103">
        <v>13.38</v>
      </c>
      <c r="G65" s="103"/>
      <c r="H65" s="103" t="s">
        <v>839</v>
      </c>
      <c r="I65" s="104">
        <v>410.14</v>
      </c>
      <c r="J65" s="104"/>
      <c r="K65" s="104">
        <v>410.14</v>
      </c>
      <c r="L65" s="104"/>
      <c r="M65" s="103"/>
      <c r="N65" s="103"/>
      <c r="O65" s="40"/>
      <c r="P65" s="40"/>
      <c r="Q65" s="40"/>
      <c r="R65" s="40"/>
      <c r="S65" s="40"/>
    </row>
    <row r="66" spans="1:19" ht="17.850000000000001" customHeight="1" x14ac:dyDescent="0.2">
      <c r="A66" s="148" t="s">
        <v>838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40"/>
      <c r="P66" s="40"/>
      <c r="Q66" s="40"/>
      <c r="R66" s="40"/>
      <c r="S66" s="40"/>
    </row>
    <row r="67" spans="1:19" ht="144" x14ac:dyDescent="0.2">
      <c r="A67" s="100">
        <v>25</v>
      </c>
      <c r="B67" s="101" t="s">
        <v>514</v>
      </c>
      <c r="C67" s="101" t="s">
        <v>837</v>
      </c>
      <c r="D67" s="102">
        <v>7</v>
      </c>
      <c r="E67" s="103" t="s">
        <v>836</v>
      </c>
      <c r="F67" s="103">
        <v>4.21</v>
      </c>
      <c r="G67" s="103"/>
      <c r="H67" s="103" t="s">
        <v>511</v>
      </c>
      <c r="I67" s="104">
        <v>1205.26</v>
      </c>
      <c r="J67" s="104">
        <v>873.81</v>
      </c>
      <c r="K67" s="104">
        <v>331.45</v>
      </c>
      <c r="L67" s="104"/>
      <c r="M67" s="103">
        <v>0.90390000000000004</v>
      </c>
      <c r="N67" s="103">
        <v>6.33</v>
      </c>
      <c r="O67" s="40"/>
      <c r="P67" s="40"/>
      <c r="Q67" s="40"/>
      <c r="R67" s="40"/>
      <c r="S67" s="40"/>
    </row>
    <row r="68" spans="1:19" ht="17.850000000000001" customHeight="1" x14ac:dyDescent="0.2">
      <c r="A68" s="148" t="s">
        <v>835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40"/>
      <c r="P68" s="40"/>
      <c r="Q68" s="40"/>
      <c r="R68" s="40"/>
      <c r="S68" s="40"/>
    </row>
    <row r="69" spans="1:19" ht="168" x14ac:dyDescent="0.2">
      <c r="A69" s="105">
        <v>26</v>
      </c>
      <c r="B69" s="106" t="s">
        <v>470</v>
      </c>
      <c r="C69" s="106" t="s">
        <v>834</v>
      </c>
      <c r="D69" s="107">
        <v>0.4</v>
      </c>
      <c r="E69" s="108" t="s">
        <v>833</v>
      </c>
      <c r="F69" s="108" t="s">
        <v>832</v>
      </c>
      <c r="G69" s="108"/>
      <c r="H69" s="108" t="s">
        <v>465</v>
      </c>
      <c r="I69" s="109">
        <v>3224.4</v>
      </c>
      <c r="J69" s="109">
        <v>1566.5</v>
      </c>
      <c r="K69" s="109" t="s">
        <v>831</v>
      </c>
      <c r="L69" s="109"/>
      <c r="M69" s="108" t="s">
        <v>830</v>
      </c>
      <c r="N69" s="108" t="s">
        <v>829</v>
      </c>
      <c r="O69" s="40"/>
      <c r="P69" s="40"/>
      <c r="Q69" s="40"/>
      <c r="R69" s="40"/>
      <c r="S69" s="40"/>
    </row>
    <row r="70" spans="1:19" ht="36" x14ac:dyDescent="0.2">
      <c r="A70" s="150" t="s">
        <v>40</v>
      </c>
      <c r="B70" s="151"/>
      <c r="C70" s="151"/>
      <c r="D70" s="151"/>
      <c r="E70" s="151"/>
      <c r="F70" s="151"/>
      <c r="G70" s="151"/>
      <c r="H70" s="151"/>
      <c r="I70" s="104">
        <v>29027.55</v>
      </c>
      <c r="J70" s="104">
        <v>9222.36</v>
      </c>
      <c r="K70" s="104" t="s">
        <v>828</v>
      </c>
      <c r="L70" s="104">
        <v>135.43</v>
      </c>
      <c r="M70" s="103"/>
      <c r="N70" s="103" t="s">
        <v>826</v>
      </c>
      <c r="O70" s="40"/>
      <c r="P70" s="40"/>
      <c r="Q70" s="40"/>
      <c r="R70" s="40"/>
      <c r="S70" s="40"/>
    </row>
    <row r="71" spans="1:19" ht="12.75" x14ac:dyDescent="0.2">
      <c r="A71" s="150" t="s">
        <v>36</v>
      </c>
      <c r="B71" s="151"/>
      <c r="C71" s="151"/>
      <c r="D71" s="151"/>
      <c r="E71" s="151"/>
      <c r="F71" s="151"/>
      <c r="G71" s="151"/>
      <c r="H71" s="151"/>
      <c r="I71" s="104">
        <v>13004.07</v>
      </c>
      <c r="J71" s="104"/>
      <c r="K71" s="104"/>
      <c r="L71" s="104"/>
      <c r="M71" s="103"/>
      <c r="N71" s="103"/>
      <c r="O71" s="40"/>
      <c r="P71" s="40"/>
      <c r="Q71" s="40"/>
      <c r="R71" s="40"/>
      <c r="S71" s="40"/>
    </row>
    <row r="72" spans="1:19" ht="12.75" x14ac:dyDescent="0.2">
      <c r="A72" s="150" t="s">
        <v>35</v>
      </c>
      <c r="B72" s="151"/>
      <c r="C72" s="151"/>
      <c r="D72" s="151"/>
      <c r="E72" s="151"/>
      <c r="F72" s="151"/>
      <c r="G72" s="151"/>
      <c r="H72" s="151"/>
      <c r="I72" s="104">
        <v>8315.64</v>
      </c>
      <c r="J72" s="104"/>
      <c r="K72" s="104"/>
      <c r="L72" s="104"/>
      <c r="M72" s="103"/>
      <c r="N72" s="103"/>
      <c r="O72" s="40"/>
      <c r="P72" s="40"/>
      <c r="Q72" s="40"/>
      <c r="R72" s="40"/>
      <c r="S72" s="40"/>
    </row>
    <row r="73" spans="1:19" ht="36" x14ac:dyDescent="0.2">
      <c r="A73" s="152" t="s">
        <v>827</v>
      </c>
      <c r="B73" s="153"/>
      <c r="C73" s="153"/>
      <c r="D73" s="153"/>
      <c r="E73" s="153"/>
      <c r="F73" s="153"/>
      <c r="G73" s="153"/>
      <c r="H73" s="153"/>
      <c r="I73" s="110">
        <v>50347.26</v>
      </c>
      <c r="J73" s="110"/>
      <c r="K73" s="110"/>
      <c r="L73" s="110"/>
      <c r="M73" s="111"/>
      <c r="N73" s="111" t="s">
        <v>826</v>
      </c>
      <c r="O73" s="40"/>
      <c r="P73" s="40"/>
      <c r="Q73" s="40"/>
      <c r="R73" s="40"/>
      <c r="S73" s="40"/>
    </row>
    <row r="74" spans="1:19" ht="17.850000000000001" customHeight="1" x14ac:dyDescent="0.2">
      <c r="A74" s="193" t="s">
        <v>825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40"/>
      <c r="P74" s="40"/>
      <c r="Q74" s="40"/>
      <c r="R74" s="40"/>
      <c r="S74" s="40"/>
    </row>
    <row r="75" spans="1:19" ht="132" x14ac:dyDescent="0.2">
      <c r="A75" s="100">
        <v>27</v>
      </c>
      <c r="B75" s="101" t="s">
        <v>148</v>
      </c>
      <c r="C75" s="101" t="s">
        <v>824</v>
      </c>
      <c r="D75" s="102">
        <v>26</v>
      </c>
      <c r="E75" s="103" t="s">
        <v>145</v>
      </c>
      <c r="F75" s="103" t="s">
        <v>144</v>
      </c>
      <c r="G75" s="103">
        <v>72.349999999999994</v>
      </c>
      <c r="H75" s="103" t="s">
        <v>1671</v>
      </c>
      <c r="I75" s="104">
        <v>32573.06</v>
      </c>
      <c r="J75" s="104">
        <v>8976.5</v>
      </c>
      <c r="K75" s="104" t="s">
        <v>823</v>
      </c>
      <c r="L75" s="104">
        <v>18124.080000000002</v>
      </c>
      <c r="M75" s="103" t="s">
        <v>141</v>
      </c>
      <c r="N75" s="103" t="s">
        <v>822</v>
      </c>
      <c r="O75" s="40"/>
      <c r="P75" s="40"/>
      <c r="Q75" s="40"/>
      <c r="R75" s="40"/>
      <c r="S75" s="40"/>
    </row>
    <row r="76" spans="1:19" ht="144" x14ac:dyDescent="0.2">
      <c r="A76" s="100">
        <v>28</v>
      </c>
      <c r="B76" s="101" t="s">
        <v>821</v>
      </c>
      <c r="C76" s="101" t="s">
        <v>820</v>
      </c>
      <c r="D76" s="102" t="s">
        <v>819</v>
      </c>
      <c r="E76" s="103" t="s">
        <v>818</v>
      </c>
      <c r="F76" s="103" t="s">
        <v>817</v>
      </c>
      <c r="G76" s="103">
        <v>10730.32</v>
      </c>
      <c r="H76" s="103" t="s">
        <v>1667</v>
      </c>
      <c r="I76" s="104">
        <v>186789.14</v>
      </c>
      <c r="J76" s="104">
        <v>51071.62</v>
      </c>
      <c r="K76" s="104" t="s">
        <v>815</v>
      </c>
      <c r="L76" s="104">
        <v>75848.570000000007</v>
      </c>
      <c r="M76" s="103" t="s">
        <v>814</v>
      </c>
      <c r="N76" s="103" t="s">
        <v>813</v>
      </c>
      <c r="O76" s="40"/>
      <c r="P76" s="40"/>
      <c r="Q76" s="40"/>
      <c r="R76" s="40"/>
      <c r="S76" s="40"/>
    </row>
    <row r="77" spans="1:19" ht="72" x14ac:dyDescent="0.2">
      <c r="A77" s="100">
        <v>29</v>
      </c>
      <c r="B77" s="101" t="s">
        <v>477</v>
      </c>
      <c r="C77" s="101" t="s">
        <v>476</v>
      </c>
      <c r="D77" s="102" t="s">
        <v>812</v>
      </c>
      <c r="E77" s="103">
        <v>10045</v>
      </c>
      <c r="F77" s="103"/>
      <c r="G77" s="103">
        <v>10045</v>
      </c>
      <c r="H77" s="103" t="s">
        <v>1663</v>
      </c>
      <c r="I77" s="104">
        <v>-18938.740000000002</v>
      </c>
      <c r="J77" s="104"/>
      <c r="K77" s="104"/>
      <c r="L77" s="104">
        <v>-18938.740000000002</v>
      </c>
      <c r="M77" s="103"/>
      <c r="N77" s="103"/>
      <c r="O77" s="40"/>
      <c r="P77" s="40"/>
      <c r="Q77" s="40"/>
      <c r="R77" s="40"/>
      <c r="S77" s="40"/>
    </row>
    <row r="78" spans="1:19" ht="72" x14ac:dyDescent="0.2">
      <c r="A78" s="100">
        <v>30</v>
      </c>
      <c r="B78" s="101" t="s">
        <v>528</v>
      </c>
      <c r="C78" s="101" t="s">
        <v>527</v>
      </c>
      <c r="D78" s="102" t="s">
        <v>811</v>
      </c>
      <c r="E78" s="103">
        <v>485.9</v>
      </c>
      <c r="F78" s="103"/>
      <c r="G78" s="103">
        <v>485.9</v>
      </c>
      <c r="H78" s="103" t="s">
        <v>526</v>
      </c>
      <c r="I78" s="104">
        <v>16079.6</v>
      </c>
      <c r="J78" s="104"/>
      <c r="K78" s="104"/>
      <c r="L78" s="104">
        <v>16079.6</v>
      </c>
      <c r="M78" s="103"/>
      <c r="N78" s="103"/>
      <c r="O78" s="40"/>
      <c r="P78" s="40"/>
      <c r="Q78" s="40"/>
      <c r="R78" s="40"/>
      <c r="S78" s="40"/>
    </row>
    <row r="79" spans="1:19" ht="72" x14ac:dyDescent="0.2">
      <c r="A79" s="100">
        <v>31</v>
      </c>
      <c r="B79" s="101" t="s">
        <v>474</v>
      </c>
      <c r="C79" s="101" t="s">
        <v>810</v>
      </c>
      <c r="D79" s="102" t="s">
        <v>809</v>
      </c>
      <c r="E79" s="103">
        <v>7980</v>
      </c>
      <c r="F79" s="103"/>
      <c r="G79" s="103">
        <v>7980</v>
      </c>
      <c r="H79" s="103" t="s">
        <v>1417</v>
      </c>
      <c r="I79" s="104">
        <v>28099.8</v>
      </c>
      <c r="J79" s="104"/>
      <c r="K79" s="104"/>
      <c r="L79" s="104">
        <v>28099.8</v>
      </c>
      <c r="M79" s="103"/>
      <c r="N79" s="103"/>
      <c r="O79" s="40"/>
      <c r="P79" s="40"/>
      <c r="Q79" s="40"/>
      <c r="R79" s="40"/>
      <c r="S79" s="40"/>
    </row>
    <row r="80" spans="1:19" ht="48" x14ac:dyDescent="0.2">
      <c r="A80" s="83">
        <v>32</v>
      </c>
      <c r="B80" s="84" t="s">
        <v>355</v>
      </c>
      <c r="C80" s="84" t="s">
        <v>808</v>
      </c>
      <c r="D80" s="85">
        <v>46</v>
      </c>
      <c r="E80" s="86">
        <v>5850.1</v>
      </c>
      <c r="F80" s="86"/>
      <c r="G80" s="86">
        <v>2031.63</v>
      </c>
      <c r="H80" s="86" t="s">
        <v>353</v>
      </c>
      <c r="I80" s="87">
        <v>481292.94</v>
      </c>
      <c r="J80" s="87"/>
      <c r="K80" s="87"/>
      <c r="L80" s="87">
        <v>481292.94</v>
      </c>
      <c r="M80" s="86"/>
      <c r="N80" s="86"/>
      <c r="O80" s="40"/>
      <c r="P80" s="40"/>
      <c r="Q80" s="40"/>
      <c r="R80" s="40"/>
      <c r="S80" s="40"/>
    </row>
    <row r="81" spans="1:19" ht="48" x14ac:dyDescent="0.2">
      <c r="A81" s="83">
        <v>33</v>
      </c>
      <c r="B81" s="84" t="s">
        <v>355</v>
      </c>
      <c r="C81" s="84" t="s">
        <v>807</v>
      </c>
      <c r="D81" s="85">
        <v>46</v>
      </c>
      <c r="E81" s="86">
        <v>2755.53</v>
      </c>
      <c r="F81" s="86"/>
      <c r="G81" s="86">
        <v>2755.53</v>
      </c>
      <c r="H81" s="86" t="s">
        <v>353</v>
      </c>
      <c r="I81" s="87">
        <v>652785.07999999996</v>
      </c>
      <c r="J81" s="87"/>
      <c r="K81" s="87"/>
      <c r="L81" s="87">
        <v>652785.07999999996</v>
      </c>
      <c r="M81" s="86"/>
      <c r="N81" s="86"/>
      <c r="O81" s="40"/>
      <c r="P81" s="40"/>
      <c r="Q81" s="40"/>
      <c r="R81" s="40"/>
      <c r="S81" s="40"/>
    </row>
    <row r="82" spans="1:19" ht="48" x14ac:dyDescent="0.2">
      <c r="A82" s="83">
        <v>34</v>
      </c>
      <c r="B82" s="84" t="s">
        <v>355</v>
      </c>
      <c r="C82" s="84" t="s">
        <v>806</v>
      </c>
      <c r="D82" s="85">
        <v>14</v>
      </c>
      <c r="E82" s="86">
        <v>837.12</v>
      </c>
      <c r="F82" s="86"/>
      <c r="G82" s="86">
        <v>837.12</v>
      </c>
      <c r="H82" s="86" t="s">
        <v>353</v>
      </c>
      <c r="I82" s="87">
        <v>60356.38</v>
      </c>
      <c r="J82" s="87"/>
      <c r="K82" s="87"/>
      <c r="L82" s="87">
        <v>60356.38</v>
      </c>
      <c r="M82" s="86"/>
      <c r="N82" s="86"/>
      <c r="O82" s="40"/>
      <c r="P82" s="40"/>
      <c r="Q82" s="40"/>
      <c r="R82" s="40"/>
      <c r="S82" s="40"/>
    </row>
    <row r="83" spans="1:19" ht="48" x14ac:dyDescent="0.2">
      <c r="A83" s="83">
        <v>35</v>
      </c>
      <c r="B83" s="84" t="s">
        <v>355</v>
      </c>
      <c r="C83" s="84" t="s">
        <v>805</v>
      </c>
      <c r="D83" s="85">
        <v>14</v>
      </c>
      <c r="E83" s="86">
        <v>350.16</v>
      </c>
      <c r="F83" s="86"/>
      <c r="G83" s="86">
        <v>350.16</v>
      </c>
      <c r="H83" s="86" t="s">
        <v>353</v>
      </c>
      <c r="I83" s="87">
        <v>25246.48</v>
      </c>
      <c r="J83" s="87"/>
      <c r="K83" s="87"/>
      <c r="L83" s="87">
        <v>25246.48</v>
      </c>
      <c r="M83" s="86"/>
      <c r="N83" s="86"/>
      <c r="O83" s="40"/>
      <c r="P83" s="40"/>
      <c r="Q83" s="40"/>
      <c r="R83" s="40"/>
      <c r="S83" s="40"/>
    </row>
    <row r="84" spans="1:19" ht="48" x14ac:dyDescent="0.2">
      <c r="A84" s="83">
        <v>36</v>
      </c>
      <c r="B84" s="84" t="s">
        <v>355</v>
      </c>
      <c r="C84" s="84" t="s">
        <v>804</v>
      </c>
      <c r="D84" s="85">
        <v>28</v>
      </c>
      <c r="E84" s="86">
        <v>207.38</v>
      </c>
      <c r="F84" s="86"/>
      <c r="G84" s="86">
        <v>207.38</v>
      </c>
      <c r="H84" s="86" t="s">
        <v>353</v>
      </c>
      <c r="I84" s="87">
        <v>29904.28</v>
      </c>
      <c r="J84" s="87"/>
      <c r="K84" s="87"/>
      <c r="L84" s="87">
        <v>29904.28</v>
      </c>
      <c r="M84" s="86"/>
      <c r="N84" s="86"/>
      <c r="O84" s="40"/>
      <c r="P84" s="40"/>
      <c r="Q84" s="40"/>
      <c r="R84" s="40"/>
      <c r="S84" s="40"/>
    </row>
    <row r="85" spans="1:19" ht="17.850000000000001" customHeight="1" x14ac:dyDescent="0.2">
      <c r="A85" s="148" t="s">
        <v>803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40"/>
      <c r="P85" s="40"/>
      <c r="Q85" s="40"/>
      <c r="R85" s="40"/>
      <c r="S85" s="40"/>
    </row>
    <row r="86" spans="1:19" ht="132" x14ac:dyDescent="0.2">
      <c r="A86" s="100">
        <v>37</v>
      </c>
      <c r="B86" s="101" t="s">
        <v>139</v>
      </c>
      <c r="C86" s="101" t="s">
        <v>802</v>
      </c>
      <c r="D86" s="102" t="s">
        <v>801</v>
      </c>
      <c r="E86" s="103" t="s">
        <v>136</v>
      </c>
      <c r="F86" s="103" t="s">
        <v>135</v>
      </c>
      <c r="G86" s="103">
        <v>55590.49</v>
      </c>
      <c r="H86" s="103" t="s">
        <v>134</v>
      </c>
      <c r="I86" s="104">
        <v>9394.67</v>
      </c>
      <c r="J86" s="104">
        <v>722.76</v>
      </c>
      <c r="K86" s="104" t="s">
        <v>800</v>
      </c>
      <c r="L86" s="104">
        <v>8263.32</v>
      </c>
      <c r="M86" s="103" t="s">
        <v>132</v>
      </c>
      <c r="N86" s="103" t="s">
        <v>799</v>
      </c>
      <c r="O86" s="40"/>
      <c r="P86" s="40"/>
      <c r="Q86" s="40"/>
      <c r="R86" s="40"/>
      <c r="S86" s="40"/>
    </row>
    <row r="87" spans="1:19" ht="72" x14ac:dyDescent="0.2">
      <c r="A87" s="100">
        <v>38</v>
      </c>
      <c r="B87" s="101" t="s">
        <v>130</v>
      </c>
      <c r="C87" s="101" t="s">
        <v>129</v>
      </c>
      <c r="D87" s="102" t="s">
        <v>798</v>
      </c>
      <c r="E87" s="103">
        <v>520</v>
      </c>
      <c r="F87" s="103"/>
      <c r="G87" s="103">
        <v>520</v>
      </c>
      <c r="H87" s="103" t="s">
        <v>127</v>
      </c>
      <c r="I87" s="104">
        <v>-7992.92</v>
      </c>
      <c r="J87" s="104"/>
      <c r="K87" s="104"/>
      <c r="L87" s="104">
        <v>-7992.92</v>
      </c>
      <c r="M87" s="103"/>
      <c r="N87" s="103"/>
      <c r="O87" s="40"/>
      <c r="P87" s="40"/>
      <c r="Q87" s="40"/>
      <c r="R87" s="40"/>
      <c r="S87" s="40"/>
    </row>
    <row r="88" spans="1:19" ht="72" x14ac:dyDescent="0.2">
      <c r="A88" s="100">
        <v>39</v>
      </c>
      <c r="B88" s="101" t="s">
        <v>781</v>
      </c>
      <c r="C88" s="101" t="s">
        <v>780</v>
      </c>
      <c r="D88" s="102" t="s">
        <v>797</v>
      </c>
      <c r="E88" s="103">
        <v>535.46</v>
      </c>
      <c r="F88" s="103"/>
      <c r="G88" s="103">
        <v>535.46</v>
      </c>
      <c r="H88" s="103" t="s">
        <v>779</v>
      </c>
      <c r="I88" s="104">
        <v>8805.56</v>
      </c>
      <c r="J88" s="104"/>
      <c r="K88" s="104"/>
      <c r="L88" s="104">
        <v>8805.56</v>
      </c>
      <c r="M88" s="103"/>
      <c r="N88" s="103"/>
      <c r="O88" s="40"/>
      <c r="P88" s="40"/>
      <c r="Q88" s="40"/>
      <c r="R88" s="40"/>
      <c r="S88" s="40"/>
    </row>
    <row r="89" spans="1:19" ht="144" x14ac:dyDescent="0.2">
      <c r="A89" s="100">
        <v>40</v>
      </c>
      <c r="B89" s="101" t="s">
        <v>778</v>
      </c>
      <c r="C89" s="101" t="s">
        <v>796</v>
      </c>
      <c r="D89" s="102" t="s">
        <v>795</v>
      </c>
      <c r="E89" s="103" t="s">
        <v>775</v>
      </c>
      <c r="F89" s="103" t="s">
        <v>774</v>
      </c>
      <c r="G89" s="103">
        <v>135038.89000000001</v>
      </c>
      <c r="H89" s="103" t="s">
        <v>773</v>
      </c>
      <c r="I89" s="104">
        <v>83918.65</v>
      </c>
      <c r="J89" s="104">
        <v>9158.23</v>
      </c>
      <c r="K89" s="104" t="s">
        <v>794</v>
      </c>
      <c r="L89" s="104">
        <v>69531.63</v>
      </c>
      <c r="M89" s="103" t="s">
        <v>771</v>
      </c>
      <c r="N89" s="103" t="s">
        <v>793</v>
      </c>
      <c r="O89" s="40"/>
      <c r="P89" s="40"/>
      <c r="Q89" s="40"/>
      <c r="R89" s="40"/>
      <c r="S89" s="40"/>
    </row>
    <row r="90" spans="1:19" ht="72" x14ac:dyDescent="0.2">
      <c r="A90" s="100">
        <v>41</v>
      </c>
      <c r="B90" s="101" t="s">
        <v>231</v>
      </c>
      <c r="C90" s="101" t="s">
        <v>230</v>
      </c>
      <c r="D90" s="102" t="s">
        <v>792</v>
      </c>
      <c r="E90" s="103">
        <v>5650</v>
      </c>
      <c r="F90" s="103"/>
      <c r="G90" s="103">
        <v>5650</v>
      </c>
      <c r="H90" s="103" t="s">
        <v>228</v>
      </c>
      <c r="I90" s="104">
        <v>-31142.560000000001</v>
      </c>
      <c r="J90" s="104"/>
      <c r="K90" s="104"/>
      <c r="L90" s="104">
        <v>-31142.560000000001</v>
      </c>
      <c r="M90" s="103"/>
      <c r="N90" s="103"/>
      <c r="O90" s="40"/>
      <c r="P90" s="40"/>
      <c r="Q90" s="40"/>
      <c r="R90" s="40"/>
      <c r="S90" s="40"/>
    </row>
    <row r="91" spans="1:19" ht="72" x14ac:dyDescent="0.2">
      <c r="A91" s="100">
        <v>42</v>
      </c>
      <c r="B91" s="101" t="s">
        <v>126</v>
      </c>
      <c r="C91" s="101" t="s">
        <v>125</v>
      </c>
      <c r="D91" s="102">
        <v>-10.96</v>
      </c>
      <c r="E91" s="103">
        <v>665</v>
      </c>
      <c r="F91" s="103"/>
      <c r="G91" s="103">
        <v>665</v>
      </c>
      <c r="H91" s="103" t="s">
        <v>123</v>
      </c>
      <c r="I91" s="104">
        <v>-37391.68</v>
      </c>
      <c r="J91" s="104"/>
      <c r="K91" s="104"/>
      <c r="L91" s="104">
        <v>-37391.68</v>
      </c>
      <c r="M91" s="103"/>
      <c r="N91" s="103"/>
      <c r="O91" s="40"/>
      <c r="P91" s="40"/>
      <c r="Q91" s="40"/>
      <c r="R91" s="40"/>
      <c r="S91" s="40"/>
    </row>
    <row r="92" spans="1:19" ht="72" x14ac:dyDescent="0.2">
      <c r="A92" s="100">
        <v>43</v>
      </c>
      <c r="B92" s="101" t="s">
        <v>126</v>
      </c>
      <c r="C92" s="101" t="s">
        <v>769</v>
      </c>
      <c r="D92" s="102">
        <v>10.96</v>
      </c>
      <c r="E92" s="103">
        <v>676.89</v>
      </c>
      <c r="F92" s="103"/>
      <c r="G92" s="103">
        <v>676.89</v>
      </c>
      <c r="H92" s="103" t="s">
        <v>123</v>
      </c>
      <c r="I92" s="104">
        <v>38060.019999999997</v>
      </c>
      <c r="J92" s="104"/>
      <c r="K92" s="104"/>
      <c r="L92" s="104">
        <v>38060.019999999997</v>
      </c>
      <c r="M92" s="103"/>
      <c r="N92" s="103"/>
      <c r="O92" s="40"/>
      <c r="P92" s="40"/>
      <c r="Q92" s="40"/>
      <c r="R92" s="40"/>
      <c r="S92" s="40"/>
    </row>
    <row r="93" spans="1:19" ht="84" x14ac:dyDescent="0.2">
      <c r="A93" s="100">
        <v>44</v>
      </c>
      <c r="B93" s="101" t="s">
        <v>768</v>
      </c>
      <c r="C93" s="101" t="s">
        <v>767</v>
      </c>
      <c r="D93" s="102" t="s">
        <v>791</v>
      </c>
      <c r="E93" s="103">
        <v>7997.23</v>
      </c>
      <c r="F93" s="103"/>
      <c r="G93" s="103">
        <v>7997.23</v>
      </c>
      <c r="H93" s="103" t="s">
        <v>765</v>
      </c>
      <c r="I93" s="104">
        <v>26755.71</v>
      </c>
      <c r="J93" s="104"/>
      <c r="K93" s="104"/>
      <c r="L93" s="104">
        <v>26755.71</v>
      </c>
      <c r="M93" s="103"/>
      <c r="N93" s="103"/>
      <c r="O93" s="40"/>
      <c r="P93" s="40"/>
      <c r="Q93" s="40"/>
      <c r="R93" s="40"/>
      <c r="S93" s="40"/>
    </row>
    <row r="94" spans="1:19" ht="84" x14ac:dyDescent="0.2">
      <c r="A94" s="100">
        <v>45</v>
      </c>
      <c r="B94" s="101" t="s">
        <v>764</v>
      </c>
      <c r="C94" s="101" t="s">
        <v>763</v>
      </c>
      <c r="D94" s="102" t="s">
        <v>790</v>
      </c>
      <c r="E94" s="103">
        <v>2039.6</v>
      </c>
      <c r="F94" s="103"/>
      <c r="G94" s="103">
        <v>2039.6</v>
      </c>
      <c r="H94" s="103" t="s">
        <v>762</v>
      </c>
      <c r="I94" s="104">
        <v>9907.5300000000007</v>
      </c>
      <c r="J94" s="104"/>
      <c r="K94" s="104"/>
      <c r="L94" s="104">
        <v>9907.5300000000007</v>
      </c>
      <c r="M94" s="103"/>
      <c r="N94" s="103"/>
      <c r="O94" s="40"/>
      <c r="P94" s="40"/>
      <c r="Q94" s="40"/>
      <c r="R94" s="40"/>
      <c r="S94" s="40"/>
    </row>
    <row r="95" spans="1:19" ht="132" x14ac:dyDescent="0.2">
      <c r="A95" s="100">
        <v>46</v>
      </c>
      <c r="B95" s="101" t="s">
        <v>579</v>
      </c>
      <c r="C95" s="101" t="s">
        <v>761</v>
      </c>
      <c r="D95" s="102" t="s">
        <v>760</v>
      </c>
      <c r="E95" s="103" t="s">
        <v>576</v>
      </c>
      <c r="F95" s="103" t="s">
        <v>575</v>
      </c>
      <c r="G95" s="103">
        <v>247.81</v>
      </c>
      <c r="H95" s="103" t="s">
        <v>574</v>
      </c>
      <c r="I95" s="104">
        <v>15921.6</v>
      </c>
      <c r="J95" s="104">
        <v>4556.71</v>
      </c>
      <c r="K95" s="104" t="s">
        <v>759</v>
      </c>
      <c r="L95" s="104">
        <v>269.69</v>
      </c>
      <c r="M95" s="103" t="s">
        <v>572</v>
      </c>
      <c r="N95" s="103" t="s">
        <v>758</v>
      </c>
      <c r="O95" s="40"/>
      <c r="P95" s="40"/>
      <c r="Q95" s="40"/>
      <c r="R95" s="40"/>
      <c r="S95" s="40"/>
    </row>
    <row r="96" spans="1:19" ht="48" x14ac:dyDescent="0.2">
      <c r="A96" s="83">
        <v>47</v>
      </c>
      <c r="B96" s="84" t="s">
        <v>355</v>
      </c>
      <c r="C96" s="84" t="s">
        <v>757</v>
      </c>
      <c r="D96" s="85" t="s">
        <v>789</v>
      </c>
      <c r="E96" s="86">
        <v>446.56</v>
      </c>
      <c r="F96" s="86"/>
      <c r="G96" s="86">
        <v>446.56</v>
      </c>
      <c r="H96" s="86" t="s">
        <v>353</v>
      </c>
      <c r="I96" s="87">
        <v>50595.16</v>
      </c>
      <c r="J96" s="87"/>
      <c r="K96" s="87"/>
      <c r="L96" s="87">
        <v>50595.16</v>
      </c>
      <c r="M96" s="86"/>
      <c r="N96" s="86"/>
      <c r="O96" s="40"/>
      <c r="P96" s="40"/>
      <c r="Q96" s="40"/>
      <c r="R96" s="40"/>
      <c r="S96" s="40"/>
    </row>
    <row r="97" spans="1:19" ht="132" x14ac:dyDescent="0.2">
      <c r="A97" s="100">
        <v>48</v>
      </c>
      <c r="B97" s="101" t="s">
        <v>756</v>
      </c>
      <c r="C97" s="101" t="s">
        <v>755</v>
      </c>
      <c r="D97" s="102" t="s">
        <v>754</v>
      </c>
      <c r="E97" s="103" t="s">
        <v>753</v>
      </c>
      <c r="F97" s="103" t="s">
        <v>752</v>
      </c>
      <c r="G97" s="103">
        <v>192.33</v>
      </c>
      <c r="H97" s="103" t="s">
        <v>751</v>
      </c>
      <c r="I97" s="104">
        <v>2076.5700000000002</v>
      </c>
      <c r="J97" s="104">
        <v>956.07</v>
      </c>
      <c r="K97" s="104" t="s">
        <v>750</v>
      </c>
      <c r="L97" s="104">
        <v>42.17</v>
      </c>
      <c r="M97" s="103" t="s">
        <v>749</v>
      </c>
      <c r="N97" s="103" t="s">
        <v>748</v>
      </c>
      <c r="O97" s="40"/>
      <c r="P97" s="40"/>
      <c r="Q97" s="40"/>
      <c r="R97" s="40"/>
      <c r="S97" s="40"/>
    </row>
    <row r="98" spans="1:19" ht="72" x14ac:dyDescent="0.2">
      <c r="A98" s="100">
        <v>49</v>
      </c>
      <c r="B98" s="101" t="s">
        <v>368</v>
      </c>
      <c r="C98" s="101" t="s">
        <v>367</v>
      </c>
      <c r="D98" s="102" t="s">
        <v>788</v>
      </c>
      <c r="E98" s="103">
        <v>519.79999999999995</v>
      </c>
      <c r="F98" s="103"/>
      <c r="G98" s="103">
        <v>519.79999999999995</v>
      </c>
      <c r="H98" s="103" t="s">
        <v>366</v>
      </c>
      <c r="I98" s="104">
        <v>-42.17</v>
      </c>
      <c r="J98" s="104"/>
      <c r="K98" s="104"/>
      <c r="L98" s="104">
        <v>-42.17</v>
      </c>
      <c r="M98" s="103"/>
      <c r="N98" s="103"/>
      <c r="O98" s="40"/>
      <c r="P98" s="40"/>
      <c r="Q98" s="40"/>
      <c r="R98" s="40"/>
      <c r="S98" s="40"/>
    </row>
    <row r="99" spans="1:19" ht="72" x14ac:dyDescent="0.2">
      <c r="A99" s="100">
        <v>50</v>
      </c>
      <c r="B99" s="101" t="s">
        <v>528</v>
      </c>
      <c r="C99" s="101" t="s">
        <v>527</v>
      </c>
      <c r="D99" s="102" t="s">
        <v>787</v>
      </c>
      <c r="E99" s="103">
        <v>485.9</v>
      </c>
      <c r="F99" s="103"/>
      <c r="G99" s="103">
        <v>485.9</v>
      </c>
      <c r="H99" s="103" t="s">
        <v>526</v>
      </c>
      <c r="I99" s="104">
        <v>35.57</v>
      </c>
      <c r="J99" s="104"/>
      <c r="K99" s="104"/>
      <c r="L99" s="104">
        <v>35.57</v>
      </c>
      <c r="M99" s="103"/>
      <c r="N99" s="103"/>
      <c r="O99" s="40"/>
      <c r="P99" s="40"/>
      <c r="Q99" s="40"/>
      <c r="R99" s="40"/>
      <c r="S99" s="40"/>
    </row>
    <row r="100" spans="1:19" ht="48" x14ac:dyDescent="0.2">
      <c r="A100" s="83">
        <v>51</v>
      </c>
      <c r="B100" s="84" t="s">
        <v>355</v>
      </c>
      <c r="C100" s="84" t="s">
        <v>745</v>
      </c>
      <c r="D100" s="85">
        <v>4</v>
      </c>
      <c r="E100" s="86">
        <v>204.21</v>
      </c>
      <c r="F100" s="86"/>
      <c r="G100" s="86">
        <v>204.21</v>
      </c>
      <c r="H100" s="86" t="s">
        <v>353</v>
      </c>
      <c r="I100" s="87">
        <v>4206.72</v>
      </c>
      <c r="J100" s="87"/>
      <c r="K100" s="87"/>
      <c r="L100" s="87">
        <v>4206.72</v>
      </c>
      <c r="M100" s="86"/>
      <c r="N100" s="86"/>
      <c r="O100" s="40"/>
      <c r="P100" s="40"/>
      <c r="Q100" s="40"/>
      <c r="R100" s="40"/>
      <c r="S100" s="40"/>
    </row>
    <row r="101" spans="1:19" ht="17.850000000000001" customHeight="1" x14ac:dyDescent="0.2">
      <c r="A101" s="148" t="s">
        <v>786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40"/>
      <c r="P101" s="40"/>
      <c r="Q101" s="40"/>
      <c r="R101" s="40"/>
      <c r="S101" s="40"/>
    </row>
    <row r="102" spans="1:19" ht="132" x14ac:dyDescent="0.2">
      <c r="A102" s="100">
        <v>52</v>
      </c>
      <c r="B102" s="101" t="s">
        <v>139</v>
      </c>
      <c r="C102" s="101" t="s">
        <v>785</v>
      </c>
      <c r="D102" s="102" t="s">
        <v>784</v>
      </c>
      <c r="E102" s="103" t="s">
        <v>136</v>
      </c>
      <c r="F102" s="103" t="s">
        <v>135</v>
      </c>
      <c r="G102" s="103">
        <v>55590.49</v>
      </c>
      <c r="H102" s="103" t="s">
        <v>134</v>
      </c>
      <c r="I102" s="104">
        <v>10065.719999999999</v>
      </c>
      <c r="J102" s="104">
        <v>774.38</v>
      </c>
      <c r="K102" s="104" t="s">
        <v>783</v>
      </c>
      <c r="L102" s="104">
        <v>8853.57</v>
      </c>
      <c r="M102" s="103" t="s">
        <v>132</v>
      </c>
      <c r="N102" s="103" t="s">
        <v>782</v>
      </c>
      <c r="O102" s="40"/>
      <c r="P102" s="40"/>
      <c r="Q102" s="40"/>
      <c r="R102" s="40"/>
      <c r="S102" s="40"/>
    </row>
    <row r="103" spans="1:19" ht="72" x14ac:dyDescent="0.2">
      <c r="A103" s="100">
        <v>53</v>
      </c>
      <c r="B103" s="101" t="s">
        <v>130</v>
      </c>
      <c r="C103" s="101" t="s">
        <v>129</v>
      </c>
      <c r="D103" s="102">
        <v>-3.06</v>
      </c>
      <c r="E103" s="103">
        <v>520</v>
      </c>
      <c r="F103" s="103"/>
      <c r="G103" s="103">
        <v>520</v>
      </c>
      <c r="H103" s="103" t="s">
        <v>127</v>
      </c>
      <c r="I103" s="104">
        <v>-8563.84</v>
      </c>
      <c r="J103" s="104"/>
      <c r="K103" s="104"/>
      <c r="L103" s="104">
        <v>-8563.84</v>
      </c>
      <c r="M103" s="103"/>
      <c r="N103" s="103"/>
      <c r="O103" s="40"/>
      <c r="P103" s="40"/>
      <c r="Q103" s="40"/>
      <c r="R103" s="40"/>
      <c r="S103" s="40"/>
    </row>
    <row r="104" spans="1:19" ht="72" x14ac:dyDescent="0.2">
      <c r="A104" s="100">
        <v>54</v>
      </c>
      <c r="B104" s="101" t="s">
        <v>781</v>
      </c>
      <c r="C104" s="101" t="s">
        <v>780</v>
      </c>
      <c r="D104" s="102">
        <v>3.06</v>
      </c>
      <c r="E104" s="103">
        <v>535.46</v>
      </c>
      <c r="F104" s="103"/>
      <c r="G104" s="103">
        <v>535.46</v>
      </c>
      <c r="H104" s="103" t="s">
        <v>779</v>
      </c>
      <c r="I104" s="104">
        <v>9434.5300000000007</v>
      </c>
      <c r="J104" s="104"/>
      <c r="K104" s="104"/>
      <c r="L104" s="104">
        <v>9434.5300000000007</v>
      </c>
      <c r="M104" s="103"/>
      <c r="N104" s="103"/>
      <c r="O104" s="40"/>
      <c r="P104" s="40"/>
      <c r="Q104" s="40"/>
      <c r="R104" s="40"/>
      <c r="S104" s="40"/>
    </row>
    <row r="105" spans="1:19" ht="144" x14ac:dyDescent="0.2">
      <c r="A105" s="100">
        <v>55</v>
      </c>
      <c r="B105" s="101" t="s">
        <v>778</v>
      </c>
      <c r="C105" s="101" t="s">
        <v>777</v>
      </c>
      <c r="D105" s="102" t="s">
        <v>776</v>
      </c>
      <c r="E105" s="103" t="s">
        <v>775</v>
      </c>
      <c r="F105" s="103" t="s">
        <v>774</v>
      </c>
      <c r="G105" s="103">
        <v>135038.89000000001</v>
      </c>
      <c r="H105" s="103" t="s">
        <v>773</v>
      </c>
      <c r="I105" s="104">
        <v>116553.68</v>
      </c>
      <c r="J105" s="104">
        <v>12719.76</v>
      </c>
      <c r="K105" s="104" t="s">
        <v>772</v>
      </c>
      <c r="L105" s="104">
        <v>96571.71</v>
      </c>
      <c r="M105" s="103" t="s">
        <v>771</v>
      </c>
      <c r="N105" s="103" t="s">
        <v>770</v>
      </c>
      <c r="O105" s="40"/>
      <c r="P105" s="40"/>
      <c r="Q105" s="40"/>
      <c r="R105" s="40"/>
      <c r="S105" s="40"/>
    </row>
    <row r="106" spans="1:19" ht="72" x14ac:dyDescent="0.2">
      <c r="A106" s="100">
        <v>56</v>
      </c>
      <c r="B106" s="101" t="s">
        <v>231</v>
      </c>
      <c r="C106" s="101" t="s">
        <v>230</v>
      </c>
      <c r="D106" s="102">
        <v>-1.7450000000000001</v>
      </c>
      <c r="E106" s="103">
        <v>5650</v>
      </c>
      <c r="F106" s="103"/>
      <c r="G106" s="103">
        <v>5650</v>
      </c>
      <c r="H106" s="103" t="s">
        <v>228</v>
      </c>
      <c r="I106" s="104">
        <v>-43267.33</v>
      </c>
      <c r="J106" s="104"/>
      <c r="K106" s="104"/>
      <c r="L106" s="104">
        <v>-43267.33</v>
      </c>
      <c r="M106" s="103"/>
      <c r="N106" s="103"/>
      <c r="O106" s="40"/>
      <c r="P106" s="40"/>
      <c r="Q106" s="40"/>
      <c r="R106" s="40"/>
      <c r="S106" s="40"/>
    </row>
    <row r="107" spans="1:19" ht="72" x14ac:dyDescent="0.2">
      <c r="A107" s="100">
        <v>57</v>
      </c>
      <c r="B107" s="101" t="s">
        <v>126</v>
      </c>
      <c r="C107" s="101" t="s">
        <v>125</v>
      </c>
      <c r="D107" s="102">
        <v>-15.23</v>
      </c>
      <c r="E107" s="103">
        <v>665</v>
      </c>
      <c r="F107" s="103"/>
      <c r="G107" s="103">
        <v>665</v>
      </c>
      <c r="H107" s="103" t="s">
        <v>123</v>
      </c>
      <c r="I107" s="104">
        <v>-51959.43</v>
      </c>
      <c r="J107" s="104"/>
      <c r="K107" s="104"/>
      <c r="L107" s="104">
        <v>-51959.43</v>
      </c>
      <c r="M107" s="103"/>
      <c r="N107" s="103"/>
      <c r="O107" s="40"/>
      <c r="P107" s="40"/>
      <c r="Q107" s="40"/>
      <c r="R107" s="40"/>
      <c r="S107" s="40"/>
    </row>
    <row r="108" spans="1:19" ht="72" x14ac:dyDescent="0.2">
      <c r="A108" s="100">
        <v>58</v>
      </c>
      <c r="B108" s="101" t="s">
        <v>126</v>
      </c>
      <c r="C108" s="101" t="s">
        <v>769</v>
      </c>
      <c r="D108" s="102">
        <v>15.23</v>
      </c>
      <c r="E108" s="103">
        <v>676.89</v>
      </c>
      <c r="F108" s="103"/>
      <c r="G108" s="103">
        <v>676.89</v>
      </c>
      <c r="H108" s="103" t="s">
        <v>123</v>
      </c>
      <c r="I108" s="104">
        <v>52888.15</v>
      </c>
      <c r="J108" s="104"/>
      <c r="K108" s="104"/>
      <c r="L108" s="104">
        <v>52888.15</v>
      </c>
      <c r="M108" s="103"/>
      <c r="N108" s="103"/>
      <c r="O108" s="40"/>
      <c r="P108" s="40"/>
      <c r="Q108" s="40"/>
      <c r="R108" s="40"/>
      <c r="S108" s="40"/>
    </row>
    <row r="109" spans="1:19" ht="84" x14ac:dyDescent="0.2">
      <c r="A109" s="100">
        <v>59</v>
      </c>
      <c r="B109" s="101" t="s">
        <v>768</v>
      </c>
      <c r="C109" s="101" t="s">
        <v>767</v>
      </c>
      <c r="D109" s="102" t="s">
        <v>766</v>
      </c>
      <c r="E109" s="103">
        <v>7997.23</v>
      </c>
      <c r="F109" s="103"/>
      <c r="G109" s="103">
        <v>7997.23</v>
      </c>
      <c r="H109" s="103" t="s">
        <v>765</v>
      </c>
      <c r="I109" s="104">
        <v>32180.85</v>
      </c>
      <c r="J109" s="104"/>
      <c r="K109" s="104"/>
      <c r="L109" s="104">
        <v>32180.85</v>
      </c>
      <c r="M109" s="103"/>
      <c r="N109" s="103"/>
      <c r="O109" s="40"/>
      <c r="P109" s="40"/>
      <c r="Q109" s="40"/>
      <c r="R109" s="40"/>
      <c r="S109" s="40"/>
    </row>
    <row r="110" spans="1:19" ht="84" x14ac:dyDescent="0.2">
      <c r="A110" s="100">
        <v>60</v>
      </c>
      <c r="B110" s="101" t="s">
        <v>764</v>
      </c>
      <c r="C110" s="101" t="s">
        <v>763</v>
      </c>
      <c r="D110" s="102">
        <v>1.2350000000000001</v>
      </c>
      <c r="E110" s="103">
        <v>2039.6</v>
      </c>
      <c r="F110" s="103"/>
      <c r="G110" s="103">
        <v>2039.6</v>
      </c>
      <c r="H110" s="103" t="s">
        <v>762</v>
      </c>
      <c r="I110" s="104">
        <v>11916.44</v>
      </c>
      <c r="J110" s="104"/>
      <c r="K110" s="104"/>
      <c r="L110" s="104">
        <v>11916.44</v>
      </c>
      <c r="M110" s="103"/>
      <c r="N110" s="103"/>
      <c r="O110" s="40"/>
      <c r="P110" s="40"/>
      <c r="Q110" s="40"/>
      <c r="R110" s="40"/>
      <c r="S110" s="40"/>
    </row>
    <row r="111" spans="1:19" ht="132" x14ac:dyDescent="0.2">
      <c r="A111" s="100">
        <v>61</v>
      </c>
      <c r="B111" s="101" t="s">
        <v>579</v>
      </c>
      <c r="C111" s="101" t="s">
        <v>761</v>
      </c>
      <c r="D111" s="102" t="s">
        <v>760</v>
      </c>
      <c r="E111" s="103" t="s">
        <v>576</v>
      </c>
      <c r="F111" s="103" t="s">
        <v>575</v>
      </c>
      <c r="G111" s="103">
        <v>247.81</v>
      </c>
      <c r="H111" s="103" t="s">
        <v>574</v>
      </c>
      <c r="I111" s="104">
        <v>15921.6</v>
      </c>
      <c r="J111" s="104">
        <v>4556.71</v>
      </c>
      <c r="K111" s="104" t="s">
        <v>759</v>
      </c>
      <c r="L111" s="104">
        <v>269.69</v>
      </c>
      <c r="M111" s="103" t="s">
        <v>572</v>
      </c>
      <c r="N111" s="103" t="s">
        <v>758</v>
      </c>
      <c r="O111" s="40"/>
      <c r="P111" s="40"/>
      <c r="Q111" s="40"/>
      <c r="R111" s="40"/>
      <c r="S111" s="40"/>
    </row>
    <row r="112" spans="1:19" ht="48" x14ac:dyDescent="0.2">
      <c r="A112" s="83">
        <v>62</v>
      </c>
      <c r="B112" s="84" t="s">
        <v>355</v>
      </c>
      <c r="C112" s="84" t="s">
        <v>757</v>
      </c>
      <c r="D112" s="85">
        <v>22</v>
      </c>
      <c r="E112" s="86">
        <v>446.56</v>
      </c>
      <c r="F112" s="86"/>
      <c r="G112" s="86">
        <v>446.56</v>
      </c>
      <c r="H112" s="86" t="s">
        <v>353</v>
      </c>
      <c r="I112" s="87">
        <v>50595.16</v>
      </c>
      <c r="J112" s="87"/>
      <c r="K112" s="87"/>
      <c r="L112" s="87">
        <v>50595.16</v>
      </c>
      <c r="M112" s="86"/>
      <c r="N112" s="86"/>
      <c r="O112" s="40"/>
      <c r="P112" s="40"/>
      <c r="Q112" s="40"/>
      <c r="R112" s="40"/>
      <c r="S112" s="40"/>
    </row>
    <row r="113" spans="1:19" ht="132" x14ac:dyDescent="0.2">
      <c r="A113" s="100">
        <v>63</v>
      </c>
      <c r="B113" s="101" t="s">
        <v>756</v>
      </c>
      <c r="C113" s="101" t="s">
        <v>755</v>
      </c>
      <c r="D113" s="102" t="s">
        <v>754</v>
      </c>
      <c r="E113" s="103" t="s">
        <v>753</v>
      </c>
      <c r="F113" s="103" t="s">
        <v>752</v>
      </c>
      <c r="G113" s="103">
        <v>192.33</v>
      </c>
      <c r="H113" s="103" t="s">
        <v>751</v>
      </c>
      <c r="I113" s="104">
        <v>2076.5700000000002</v>
      </c>
      <c r="J113" s="104">
        <v>956.07</v>
      </c>
      <c r="K113" s="104" t="s">
        <v>750</v>
      </c>
      <c r="L113" s="104">
        <v>42.17</v>
      </c>
      <c r="M113" s="103" t="s">
        <v>749</v>
      </c>
      <c r="N113" s="103" t="s">
        <v>748</v>
      </c>
      <c r="O113" s="40"/>
      <c r="P113" s="40"/>
      <c r="Q113" s="40"/>
      <c r="R113" s="40"/>
      <c r="S113" s="40"/>
    </row>
    <row r="114" spans="1:19" ht="72" x14ac:dyDescent="0.2">
      <c r="A114" s="100">
        <v>64</v>
      </c>
      <c r="B114" s="101" t="s">
        <v>368</v>
      </c>
      <c r="C114" s="101" t="s">
        <v>367</v>
      </c>
      <c r="D114" s="102" t="s">
        <v>747</v>
      </c>
      <c r="E114" s="103">
        <v>519.79999999999995</v>
      </c>
      <c r="F114" s="103"/>
      <c r="G114" s="103">
        <v>519.79999999999995</v>
      </c>
      <c r="H114" s="103" t="s">
        <v>366</v>
      </c>
      <c r="I114" s="104">
        <v>-42.17</v>
      </c>
      <c r="J114" s="104"/>
      <c r="K114" s="104"/>
      <c r="L114" s="104">
        <v>-42.17</v>
      </c>
      <c r="M114" s="103"/>
      <c r="N114" s="103"/>
      <c r="O114" s="40"/>
      <c r="P114" s="40"/>
      <c r="Q114" s="40"/>
      <c r="R114" s="40"/>
      <c r="S114" s="40"/>
    </row>
    <row r="115" spans="1:19" ht="72" x14ac:dyDescent="0.2">
      <c r="A115" s="100">
        <v>65</v>
      </c>
      <c r="B115" s="101" t="s">
        <v>528</v>
      </c>
      <c r="C115" s="101" t="s">
        <v>527</v>
      </c>
      <c r="D115" s="102" t="s">
        <v>746</v>
      </c>
      <c r="E115" s="103">
        <v>485.9</v>
      </c>
      <c r="F115" s="103"/>
      <c r="G115" s="103">
        <v>485.9</v>
      </c>
      <c r="H115" s="103" t="s">
        <v>526</v>
      </c>
      <c r="I115" s="104">
        <v>35.57</v>
      </c>
      <c r="J115" s="104"/>
      <c r="K115" s="104"/>
      <c r="L115" s="104">
        <v>35.57</v>
      </c>
      <c r="M115" s="103"/>
      <c r="N115" s="103"/>
      <c r="O115" s="40"/>
      <c r="P115" s="40"/>
      <c r="Q115" s="40"/>
      <c r="R115" s="40"/>
      <c r="S115" s="40"/>
    </row>
    <row r="116" spans="1:19" ht="48" x14ac:dyDescent="0.2">
      <c r="A116" s="83">
        <v>66</v>
      </c>
      <c r="B116" s="84" t="s">
        <v>355</v>
      </c>
      <c r="C116" s="84" t="s">
        <v>745</v>
      </c>
      <c r="D116" s="85">
        <v>4</v>
      </c>
      <c r="E116" s="86">
        <v>204.21</v>
      </c>
      <c r="F116" s="86"/>
      <c r="G116" s="86">
        <v>204.21</v>
      </c>
      <c r="H116" s="86" t="s">
        <v>353</v>
      </c>
      <c r="I116" s="87">
        <v>4206.72</v>
      </c>
      <c r="J116" s="87"/>
      <c r="K116" s="87"/>
      <c r="L116" s="87">
        <v>4206.72</v>
      </c>
      <c r="M116" s="86"/>
      <c r="N116" s="86"/>
      <c r="O116" s="40"/>
      <c r="P116" s="40"/>
      <c r="Q116" s="40"/>
      <c r="R116" s="40"/>
      <c r="S116" s="40"/>
    </row>
    <row r="117" spans="1:19" ht="17.850000000000001" customHeight="1" x14ac:dyDescent="0.2">
      <c r="A117" s="148" t="s">
        <v>744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40"/>
      <c r="P117" s="40"/>
      <c r="Q117" s="40"/>
      <c r="R117" s="40"/>
      <c r="S117" s="40"/>
    </row>
    <row r="118" spans="1:19" ht="132" x14ac:dyDescent="0.2">
      <c r="A118" s="100">
        <v>67</v>
      </c>
      <c r="B118" s="101" t="s">
        <v>387</v>
      </c>
      <c r="C118" s="101" t="s">
        <v>739</v>
      </c>
      <c r="D118" s="102" t="s">
        <v>743</v>
      </c>
      <c r="E118" s="103" t="s">
        <v>385</v>
      </c>
      <c r="F118" s="103" t="s">
        <v>384</v>
      </c>
      <c r="G118" s="103">
        <v>1127.07</v>
      </c>
      <c r="H118" s="103" t="s">
        <v>383</v>
      </c>
      <c r="I118" s="104">
        <v>39452.78</v>
      </c>
      <c r="J118" s="104">
        <v>17947.47</v>
      </c>
      <c r="K118" s="104" t="s">
        <v>738</v>
      </c>
      <c r="L118" s="104">
        <v>19991.86</v>
      </c>
      <c r="M118" s="103" t="s">
        <v>381</v>
      </c>
      <c r="N118" s="103" t="s">
        <v>737</v>
      </c>
      <c r="O118" s="40"/>
      <c r="P118" s="40"/>
      <c r="Q118" s="40"/>
      <c r="R118" s="40"/>
      <c r="S118" s="40"/>
    </row>
    <row r="119" spans="1:19" ht="72" x14ac:dyDescent="0.2">
      <c r="A119" s="100">
        <v>68</v>
      </c>
      <c r="B119" s="101" t="s">
        <v>371</v>
      </c>
      <c r="C119" s="101" t="s">
        <v>370</v>
      </c>
      <c r="D119" s="102" t="s">
        <v>742</v>
      </c>
      <c r="E119" s="103">
        <v>548.29999999999995</v>
      </c>
      <c r="F119" s="103"/>
      <c r="G119" s="103">
        <v>548.29999999999995</v>
      </c>
      <c r="H119" s="103" t="s">
        <v>369</v>
      </c>
      <c r="I119" s="104">
        <v>-19875.689999999999</v>
      </c>
      <c r="J119" s="104"/>
      <c r="K119" s="104"/>
      <c r="L119" s="104">
        <v>-19875.689999999999</v>
      </c>
      <c r="M119" s="103"/>
      <c r="N119" s="103"/>
      <c r="O119" s="40"/>
      <c r="P119" s="40"/>
      <c r="Q119" s="40"/>
      <c r="R119" s="40"/>
      <c r="S119" s="40"/>
    </row>
    <row r="120" spans="1:19" ht="72" x14ac:dyDescent="0.2">
      <c r="A120" s="100">
        <v>69</v>
      </c>
      <c r="B120" s="101" t="s">
        <v>368</v>
      </c>
      <c r="C120" s="101" t="s">
        <v>367</v>
      </c>
      <c r="D120" s="102" t="s">
        <v>741</v>
      </c>
      <c r="E120" s="103">
        <v>519.79999999999995</v>
      </c>
      <c r="F120" s="103"/>
      <c r="G120" s="103">
        <v>519.79999999999995</v>
      </c>
      <c r="H120" s="103" t="s">
        <v>366</v>
      </c>
      <c r="I120" s="104">
        <v>18076.849999999999</v>
      </c>
      <c r="J120" s="104"/>
      <c r="K120" s="104"/>
      <c r="L120" s="104">
        <v>18076.849999999999</v>
      </c>
      <c r="M120" s="103"/>
      <c r="N120" s="103"/>
      <c r="O120" s="40"/>
      <c r="P120" s="40"/>
      <c r="Q120" s="40"/>
      <c r="R120" s="40"/>
      <c r="S120" s="40"/>
    </row>
    <row r="121" spans="1:19" ht="132" x14ac:dyDescent="0.2">
      <c r="A121" s="100">
        <v>70</v>
      </c>
      <c r="B121" s="101" t="s">
        <v>397</v>
      </c>
      <c r="C121" s="101" t="s">
        <v>740</v>
      </c>
      <c r="D121" s="102">
        <v>3.11</v>
      </c>
      <c r="E121" s="103" t="s">
        <v>395</v>
      </c>
      <c r="F121" s="103">
        <v>187.82</v>
      </c>
      <c r="G121" s="103">
        <v>3922.95</v>
      </c>
      <c r="H121" s="103" t="s">
        <v>394</v>
      </c>
      <c r="I121" s="104">
        <v>114225.54</v>
      </c>
      <c r="J121" s="104">
        <v>9801.85</v>
      </c>
      <c r="K121" s="104">
        <v>3988.98</v>
      </c>
      <c r="L121" s="104">
        <v>100434.71</v>
      </c>
      <c r="M121" s="103">
        <v>23.114999999999998</v>
      </c>
      <c r="N121" s="103">
        <v>71.89</v>
      </c>
      <c r="O121" s="40"/>
      <c r="P121" s="40"/>
      <c r="Q121" s="40"/>
      <c r="R121" s="40"/>
      <c r="S121" s="40"/>
    </row>
    <row r="122" spans="1:19" ht="72" x14ac:dyDescent="0.2">
      <c r="A122" s="100">
        <v>71</v>
      </c>
      <c r="B122" s="101" t="s">
        <v>393</v>
      </c>
      <c r="C122" s="101" t="s">
        <v>392</v>
      </c>
      <c r="D122" s="102">
        <v>-684.2</v>
      </c>
      <c r="E122" s="103">
        <v>5.71</v>
      </c>
      <c r="F122" s="103"/>
      <c r="G122" s="103">
        <v>5.71</v>
      </c>
      <c r="H122" s="103" t="s">
        <v>391</v>
      </c>
      <c r="I122" s="104">
        <v>-14614.51</v>
      </c>
      <c r="J122" s="104"/>
      <c r="K122" s="104"/>
      <c r="L122" s="104">
        <v>-14614.51</v>
      </c>
      <c r="M122" s="103"/>
      <c r="N122" s="103"/>
      <c r="O122" s="40"/>
      <c r="P122" s="40"/>
      <c r="Q122" s="40"/>
      <c r="R122" s="40"/>
      <c r="S122" s="40"/>
    </row>
    <row r="123" spans="1:19" ht="72" x14ac:dyDescent="0.2">
      <c r="A123" s="100">
        <v>72</v>
      </c>
      <c r="B123" s="101" t="s">
        <v>390</v>
      </c>
      <c r="C123" s="101" t="s">
        <v>389</v>
      </c>
      <c r="D123" s="102">
        <v>684.2</v>
      </c>
      <c r="E123" s="103">
        <v>11.01</v>
      </c>
      <c r="F123" s="103"/>
      <c r="G123" s="103">
        <v>11.01</v>
      </c>
      <c r="H123" s="103" t="s">
        <v>388</v>
      </c>
      <c r="I123" s="104">
        <v>30727.42</v>
      </c>
      <c r="J123" s="104"/>
      <c r="K123" s="104"/>
      <c r="L123" s="104">
        <v>30727.42</v>
      </c>
      <c r="M123" s="103"/>
      <c r="N123" s="103"/>
      <c r="O123" s="40"/>
      <c r="P123" s="40"/>
      <c r="Q123" s="40"/>
      <c r="R123" s="40"/>
      <c r="S123" s="40"/>
    </row>
    <row r="124" spans="1:19" ht="132" x14ac:dyDescent="0.2">
      <c r="A124" s="100">
        <v>73</v>
      </c>
      <c r="B124" s="101" t="s">
        <v>387</v>
      </c>
      <c r="C124" s="101" t="s">
        <v>739</v>
      </c>
      <c r="D124" s="102">
        <v>3.11</v>
      </c>
      <c r="E124" s="103" t="s">
        <v>385</v>
      </c>
      <c r="F124" s="103" t="s">
        <v>384</v>
      </c>
      <c r="G124" s="103">
        <v>1127.07</v>
      </c>
      <c r="H124" s="103" t="s">
        <v>383</v>
      </c>
      <c r="I124" s="104">
        <v>39452.78</v>
      </c>
      <c r="J124" s="104">
        <v>17947.47</v>
      </c>
      <c r="K124" s="104" t="s">
        <v>738</v>
      </c>
      <c r="L124" s="104">
        <v>19991.86</v>
      </c>
      <c r="M124" s="103" t="s">
        <v>381</v>
      </c>
      <c r="N124" s="103" t="s">
        <v>737</v>
      </c>
      <c r="O124" s="40"/>
      <c r="P124" s="40"/>
      <c r="Q124" s="40"/>
      <c r="R124" s="40"/>
      <c r="S124" s="40"/>
    </row>
    <row r="125" spans="1:19" ht="72" x14ac:dyDescent="0.2">
      <c r="A125" s="100">
        <v>74</v>
      </c>
      <c r="B125" s="101" t="s">
        <v>371</v>
      </c>
      <c r="C125" s="101" t="s">
        <v>370</v>
      </c>
      <c r="D125" s="102" t="s">
        <v>736</v>
      </c>
      <c r="E125" s="103">
        <v>548.29999999999995</v>
      </c>
      <c r="F125" s="103"/>
      <c r="G125" s="103">
        <v>548.29999999999995</v>
      </c>
      <c r="H125" s="103" t="s">
        <v>369</v>
      </c>
      <c r="I125" s="104">
        <v>-19875.689999999999</v>
      </c>
      <c r="J125" s="104"/>
      <c r="K125" s="104"/>
      <c r="L125" s="104">
        <v>-19875.689999999999</v>
      </c>
      <c r="M125" s="103"/>
      <c r="N125" s="103"/>
      <c r="O125" s="40"/>
      <c r="P125" s="40"/>
      <c r="Q125" s="40"/>
      <c r="R125" s="40"/>
      <c r="S125" s="40"/>
    </row>
    <row r="126" spans="1:19" ht="72" x14ac:dyDescent="0.2">
      <c r="A126" s="100">
        <v>75</v>
      </c>
      <c r="B126" s="101" t="s">
        <v>368</v>
      </c>
      <c r="C126" s="101" t="s">
        <v>367</v>
      </c>
      <c r="D126" s="102">
        <v>6.3440000000000003</v>
      </c>
      <c r="E126" s="103">
        <v>519.79999999999995</v>
      </c>
      <c r="F126" s="103"/>
      <c r="G126" s="103">
        <v>519.79999999999995</v>
      </c>
      <c r="H126" s="103" t="s">
        <v>366</v>
      </c>
      <c r="I126" s="104">
        <v>18076.849999999999</v>
      </c>
      <c r="J126" s="104"/>
      <c r="K126" s="104"/>
      <c r="L126" s="104">
        <v>18076.849999999999</v>
      </c>
      <c r="M126" s="103"/>
      <c r="N126" s="103"/>
      <c r="O126" s="40"/>
      <c r="P126" s="40"/>
      <c r="Q126" s="40"/>
      <c r="R126" s="40"/>
      <c r="S126" s="40"/>
    </row>
    <row r="127" spans="1:19" ht="168" x14ac:dyDescent="0.2">
      <c r="A127" s="100">
        <v>76</v>
      </c>
      <c r="B127" s="101" t="s">
        <v>379</v>
      </c>
      <c r="C127" s="101" t="s">
        <v>735</v>
      </c>
      <c r="D127" s="102">
        <v>3.11</v>
      </c>
      <c r="E127" s="103" t="s">
        <v>377</v>
      </c>
      <c r="F127" s="103" t="s">
        <v>376</v>
      </c>
      <c r="G127" s="103">
        <v>559.26</v>
      </c>
      <c r="H127" s="103" t="s">
        <v>375</v>
      </c>
      <c r="I127" s="104">
        <v>10917.13</v>
      </c>
      <c r="J127" s="104">
        <v>454.28</v>
      </c>
      <c r="K127" s="104" t="s">
        <v>734</v>
      </c>
      <c r="L127" s="104">
        <v>9938.5400000000009</v>
      </c>
      <c r="M127" s="103" t="s">
        <v>373</v>
      </c>
      <c r="N127" s="103" t="s">
        <v>733</v>
      </c>
      <c r="O127" s="40"/>
      <c r="P127" s="40"/>
      <c r="Q127" s="40"/>
      <c r="R127" s="40"/>
      <c r="S127" s="40"/>
    </row>
    <row r="128" spans="1:19" ht="72" x14ac:dyDescent="0.2">
      <c r="A128" s="100">
        <v>77</v>
      </c>
      <c r="B128" s="101" t="s">
        <v>371</v>
      </c>
      <c r="C128" s="101" t="s">
        <v>370</v>
      </c>
      <c r="D128" s="102" t="s">
        <v>732</v>
      </c>
      <c r="E128" s="103">
        <v>548.29999999999995</v>
      </c>
      <c r="F128" s="103"/>
      <c r="G128" s="103">
        <v>548.29999999999995</v>
      </c>
      <c r="H128" s="103" t="s">
        <v>369</v>
      </c>
      <c r="I128" s="104">
        <v>-9937.84</v>
      </c>
      <c r="J128" s="104"/>
      <c r="K128" s="104"/>
      <c r="L128" s="104">
        <v>-9937.84</v>
      </c>
      <c r="M128" s="103"/>
      <c r="N128" s="103"/>
      <c r="O128" s="40"/>
      <c r="P128" s="40"/>
      <c r="Q128" s="40"/>
      <c r="R128" s="40"/>
      <c r="S128" s="40"/>
    </row>
    <row r="129" spans="1:19" ht="72" x14ac:dyDescent="0.2">
      <c r="A129" s="100">
        <v>78</v>
      </c>
      <c r="B129" s="101" t="s">
        <v>368</v>
      </c>
      <c r="C129" s="101" t="s">
        <v>367</v>
      </c>
      <c r="D129" s="102">
        <v>3.1720000000000002</v>
      </c>
      <c r="E129" s="103">
        <v>519.79999999999995</v>
      </c>
      <c r="F129" s="103"/>
      <c r="G129" s="103">
        <v>519.79999999999995</v>
      </c>
      <c r="H129" s="103" t="s">
        <v>366</v>
      </c>
      <c r="I129" s="104">
        <v>9038.42</v>
      </c>
      <c r="J129" s="104"/>
      <c r="K129" s="104"/>
      <c r="L129" s="104">
        <v>9038.42</v>
      </c>
      <c r="M129" s="103"/>
      <c r="N129" s="103"/>
      <c r="O129" s="40"/>
      <c r="P129" s="40"/>
      <c r="Q129" s="40"/>
      <c r="R129" s="40"/>
      <c r="S129" s="40"/>
    </row>
    <row r="130" spans="1:19" ht="156" x14ac:dyDescent="0.2">
      <c r="A130" s="100">
        <v>79</v>
      </c>
      <c r="B130" s="101" t="s">
        <v>403</v>
      </c>
      <c r="C130" s="101" t="s">
        <v>731</v>
      </c>
      <c r="D130" s="102">
        <v>0.45</v>
      </c>
      <c r="E130" s="103" t="s">
        <v>401</v>
      </c>
      <c r="F130" s="103"/>
      <c r="G130" s="103">
        <v>898.48</v>
      </c>
      <c r="H130" s="103" t="s">
        <v>400</v>
      </c>
      <c r="I130" s="104">
        <v>7811.23</v>
      </c>
      <c r="J130" s="104">
        <v>1668.24</v>
      </c>
      <c r="K130" s="104">
        <v>228.45</v>
      </c>
      <c r="L130" s="104">
        <v>5914.54</v>
      </c>
      <c r="M130" s="103">
        <v>24.38</v>
      </c>
      <c r="N130" s="103">
        <v>10.97</v>
      </c>
      <c r="O130" s="40"/>
      <c r="P130" s="40"/>
      <c r="Q130" s="40"/>
      <c r="R130" s="40"/>
      <c r="S130" s="40"/>
    </row>
    <row r="131" spans="1:19" ht="17.850000000000001" customHeight="1" x14ac:dyDescent="0.2">
      <c r="A131" s="148" t="s">
        <v>730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40"/>
      <c r="P131" s="40"/>
      <c r="Q131" s="40"/>
      <c r="R131" s="40"/>
      <c r="S131" s="40"/>
    </row>
    <row r="132" spans="1:19" ht="144" x14ac:dyDescent="0.2">
      <c r="A132" s="100">
        <v>80</v>
      </c>
      <c r="B132" s="101" t="s">
        <v>729</v>
      </c>
      <c r="C132" s="101" t="s">
        <v>728</v>
      </c>
      <c r="D132" s="102" t="s">
        <v>720</v>
      </c>
      <c r="E132" s="103" t="s">
        <v>727</v>
      </c>
      <c r="F132" s="103" t="s">
        <v>726</v>
      </c>
      <c r="G132" s="103">
        <v>1525.88</v>
      </c>
      <c r="H132" s="103" t="s">
        <v>725</v>
      </c>
      <c r="I132" s="104">
        <v>11606.95</v>
      </c>
      <c r="J132" s="104">
        <v>5199.96</v>
      </c>
      <c r="K132" s="104" t="s">
        <v>724</v>
      </c>
      <c r="L132" s="104">
        <v>5430.15</v>
      </c>
      <c r="M132" s="103" t="s">
        <v>723</v>
      </c>
      <c r="N132" s="103" t="s">
        <v>722</v>
      </c>
      <c r="O132" s="40"/>
      <c r="P132" s="40"/>
      <c r="Q132" s="40"/>
      <c r="R132" s="40"/>
      <c r="S132" s="40"/>
    </row>
    <row r="133" spans="1:19" ht="132" x14ac:dyDescent="0.2">
      <c r="A133" s="100">
        <v>81</v>
      </c>
      <c r="B133" s="101" t="s">
        <v>397</v>
      </c>
      <c r="C133" s="101" t="s">
        <v>721</v>
      </c>
      <c r="D133" s="102" t="s">
        <v>720</v>
      </c>
      <c r="E133" s="103" t="s">
        <v>395</v>
      </c>
      <c r="F133" s="103"/>
      <c r="G133" s="103">
        <v>3922.95</v>
      </c>
      <c r="H133" s="103" t="s">
        <v>394</v>
      </c>
      <c r="I133" s="104">
        <v>18364.240000000002</v>
      </c>
      <c r="J133" s="104">
        <v>1575.86</v>
      </c>
      <c r="K133" s="104">
        <v>641.32000000000005</v>
      </c>
      <c r="L133" s="104">
        <v>16147.06</v>
      </c>
      <c r="M133" s="103">
        <v>23.114999999999998</v>
      </c>
      <c r="N133" s="103">
        <v>11.56</v>
      </c>
      <c r="O133" s="40"/>
      <c r="P133" s="40"/>
      <c r="Q133" s="40"/>
      <c r="R133" s="40"/>
      <c r="S133" s="40"/>
    </row>
    <row r="134" spans="1:19" ht="72" x14ac:dyDescent="0.2">
      <c r="A134" s="100">
        <v>82</v>
      </c>
      <c r="B134" s="101" t="s">
        <v>393</v>
      </c>
      <c r="C134" s="101" t="s">
        <v>392</v>
      </c>
      <c r="D134" s="102" t="s">
        <v>719</v>
      </c>
      <c r="E134" s="103">
        <v>5.71</v>
      </c>
      <c r="F134" s="103"/>
      <c r="G134" s="103">
        <v>5.71</v>
      </c>
      <c r="H134" s="103" t="s">
        <v>391</v>
      </c>
      <c r="I134" s="104">
        <v>-2349.6</v>
      </c>
      <c r="J134" s="104"/>
      <c r="K134" s="104"/>
      <c r="L134" s="104">
        <v>-2349.6</v>
      </c>
      <c r="M134" s="103"/>
      <c r="N134" s="103"/>
      <c r="O134" s="40"/>
      <c r="P134" s="40"/>
      <c r="Q134" s="40"/>
      <c r="R134" s="40"/>
      <c r="S134" s="40"/>
    </row>
    <row r="135" spans="1:19" ht="72" x14ac:dyDescent="0.2">
      <c r="A135" s="100">
        <v>83</v>
      </c>
      <c r="B135" s="101" t="s">
        <v>390</v>
      </c>
      <c r="C135" s="101" t="s">
        <v>389</v>
      </c>
      <c r="D135" s="102">
        <v>110</v>
      </c>
      <c r="E135" s="103">
        <v>11.01</v>
      </c>
      <c r="F135" s="103"/>
      <c r="G135" s="103">
        <v>11.01</v>
      </c>
      <c r="H135" s="103" t="s">
        <v>388</v>
      </c>
      <c r="I135" s="104">
        <v>4940.1000000000004</v>
      </c>
      <c r="J135" s="104"/>
      <c r="K135" s="104"/>
      <c r="L135" s="104">
        <v>4940.1000000000004</v>
      </c>
      <c r="M135" s="103"/>
      <c r="N135" s="103"/>
      <c r="O135" s="40"/>
      <c r="P135" s="40"/>
      <c r="Q135" s="40"/>
      <c r="R135" s="40"/>
      <c r="S135" s="40"/>
    </row>
    <row r="136" spans="1:19" ht="108" x14ac:dyDescent="0.2">
      <c r="A136" s="105">
        <v>84</v>
      </c>
      <c r="B136" s="106" t="s">
        <v>718</v>
      </c>
      <c r="C136" s="106" t="s">
        <v>1510</v>
      </c>
      <c r="D136" s="107">
        <v>0.81</v>
      </c>
      <c r="E136" s="108" t="s">
        <v>717</v>
      </c>
      <c r="F136" s="108" t="s">
        <v>716</v>
      </c>
      <c r="G136" s="108">
        <v>823.32</v>
      </c>
      <c r="H136" s="108" t="s">
        <v>715</v>
      </c>
      <c r="I136" s="109">
        <v>4216.9799999999996</v>
      </c>
      <c r="J136" s="109">
        <v>876.09</v>
      </c>
      <c r="K136" s="109" t="s">
        <v>714</v>
      </c>
      <c r="L136" s="109">
        <v>3110.49</v>
      </c>
      <c r="M136" s="108" t="s">
        <v>713</v>
      </c>
      <c r="N136" s="108" t="s">
        <v>712</v>
      </c>
      <c r="O136" s="40"/>
      <c r="P136" s="40"/>
      <c r="Q136" s="40"/>
      <c r="R136" s="40"/>
      <c r="S136" s="40"/>
    </row>
    <row r="137" spans="1:19" ht="36" x14ac:dyDescent="0.2">
      <c r="A137" s="150" t="s">
        <v>40</v>
      </c>
      <c r="B137" s="151"/>
      <c r="C137" s="151"/>
      <c r="D137" s="151"/>
      <c r="E137" s="151"/>
      <c r="F137" s="151"/>
      <c r="G137" s="151"/>
      <c r="H137" s="151"/>
      <c r="I137" s="104">
        <v>2129592.61</v>
      </c>
      <c r="J137" s="104">
        <v>149920.03</v>
      </c>
      <c r="K137" s="104" t="s">
        <v>711</v>
      </c>
      <c r="L137" s="104">
        <v>1867029.53</v>
      </c>
      <c r="M137" s="103"/>
      <c r="N137" s="103" t="s">
        <v>709</v>
      </c>
      <c r="O137" s="40"/>
      <c r="P137" s="40"/>
      <c r="Q137" s="40"/>
      <c r="R137" s="40"/>
      <c r="S137" s="40"/>
    </row>
    <row r="138" spans="1:19" ht="12.75" x14ac:dyDescent="0.2">
      <c r="A138" s="150" t="s">
        <v>36</v>
      </c>
      <c r="B138" s="151"/>
      <c r="C138" s="151"/>
      <c r="D138" s="151"/>
      <c r="E138" s="151"/>
      <c r="F138" s="151"/>
      <c r="G138" s="151"/>
      <c r="H138" s="151"/>
      <c r="I138" s="104">
        <v>185503.3</v>
      </c>
      <c r="J138" s="104"/>
      <c r="K138" s="104"/>
      <c r="L138" s="104"/>
      <c r="M138" s="103"/>
      <c r="N138" s="103"/>
      <c r="O138" s="40"/>
      <c r="P138" s="40"/>
      <c r="Q138" s="40"/>
      <c r="R138" s="40"/>
      <c r="S138" s="40"/>
    </row>
    <row r="139" spans="1:19" ht="12.75" x14ac:dyDescent="0.2">
      <c r="A139" s="150" t="s">
        <v>35</v>
      </c>
      <c r="B139" s="151"/>
      <c r="C139" s="151"/>
      <c r="D139" s="151"/>
      <c r="E139" s="151"/>
      <c r="F139" s="151"/>
      <c r="G139" s="151"/>
      <c r="H139" s="151"/>
      <c r="I139" s="104">
        <v>111223.19</v>
      </c>
      <c r="J139" s="104"/>
      <c r="K139" s="104"/>
      <c r="L139" s="104"/>
      <c r="M139" s="103"/>
      <c r="N139" s="103"/>
      <c r="O139" s="40"/>
      <c r="P139" s="40"/>
      <c r="Q139" s="40"/>
      <c r="R139" s="40"/>
      <c r="S139" s="40"/>
    </row>
    <row r="140" spans="1:19" ht="36" x14ac:dyDescent="0.2">
      <c r="A140" s="189" t="s">
        <v>710</v>
      </c>
      <c r="B140" s="190"/>
      <c r="C140" s="190"/>
      <c r="D140" s="190"/>
      <c r="E140" s="190"/>
      <c r="F140" s="190"/>
      <c r="G140" s="190"/>
      <c r="H140" s="190"/>
      <c r="I140" s="121">
        <v>2426319.1</v>
      </c>
      <c r="J140" s="121"/>
      <c r="K140" s="121"/>
      <c r="L140" s="121"/>
      <c r="M140" s="120"/>
      <c r="N140" s="120" t="s">
        <v>709</v>
      </c>
      <c r="O140" s="40"/>
      <c r="P140" s="40"/>
      <c r="Q140" s="40"/>
      <c r="R140" s="40"/>
      <c r="S140" s="40"/>
    </row>
    <row r="141" spans="1:19" ht="12.75" x14ac:dyDescent="0.2">
      <c r="A141" s="191" t="s">
        <v>295</v>
      </c>
      <c r="B141" s="192"/>
      <c r="C141" s="192"/>
      <c r="D141" s="192"/>
      <c r="E141" s="192"/>
      <c r="F141" s="192"/>
      <c r="G141" s="192"/>
      <c r="H141" s="192"/>
      <c r="I141" s="109">
        <v>1359188.92</v>
      </c>
      <c r="J141" s="109"/>
      <c r="K141" s="109"/>
      <c r="L141" s="109"/>
      <c r="M141" s="108"/>
      <c r="N141" s="108"/>
      <c r="O141" s="40"/>
      <c r="P141" s="40"/>
      <c r="Q141" s="40"/>
      <c r="R141" s="40"/>
      <c r="S141" s="40"/>
    </row>
    <row r="142" spans="1:19" ht="17.850000000000001" customHeight="1" x14ac:dyDescent="0.2">
      <c r="A142" s="193" t="s">
        <v>708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40"/>
      <c r="P142" s="40"/>
      <c r="Q142" s="40"/>
      <c r="R142" s="40"/>
      <c r="S142" s="40"/>
    </row>
    <row r="143" spans="1:19" ht="132" x14ac:dyDescent="0.2">
      <c r="A143" s="100">
        <v>85</v>
      </c>
      <c r="B143" s="101" t="s">
        <v>579</v>
      </c>
      <c r="C143" s="101" t="s">
        <v>707</v>
      </c>
      <c r="D143" s="102" t="s">
        <v>706</v>
      </c>
      <c r="E143" s="103" t="s">
        <v>576</v>
      </c>
      <c r="F143" s="103" t="s">
        <v>575</v>
      </c>
      <c r="G143" s="103">
        <v>247.81</v>
      </c>
      <c r="H143" s="103" t="s">
        <v>574</v>
      </c>
      <c r="I143" s="104">
        <v>10131.92</v>
      </c>
      <c r="J143" s="104">
        <v>2899.72</v>
      </c>
      <c r="K143" s="104" t="s">
        <v>705</v>
      </c>
      <c r="L143" s="104">
        <v>171.62</v>
      </c>
      <c r="M143" s="103" t="s">
        <v>572</v>
      </c>
      <c r="N143" s="103" t="s">
        <v>704</v>
      </c>
      <c r="O143" s="40"/>
      <c r="P143" s="40"/>
      <c r="Q143" s="40"/>
      <c r="R143" s="40"/>
      <c r="S143" s="40"/>
    </row>
    <row r="144" spans="1:19" ht="132" x14ac:dyDescent="0.2">
      <c r="A144" s="100">
        <v>86</v>
      </c>
      <c r="B144" s="101" t="s">
        <v>570</v>
      </c>
      <c r="C144" s="101" t="s">
        <v>569</v>
      </c>
      <c r="D144" s="102">
        <v>0.03</v>
      </c>
      <c r="E144" s="103" t="s">
        <v>568</v>
      </c>
      <c r="F144" s="103"/>
      <c r="G144" s="103">
        <v>126.33</v>
      </c>
      <c r="H144" s="103" t="s">
        <v>566</v>
      </c>
      <c r="I144" s="104">
        <v>1957.61</v>
      </c>
      <c r="J144" s="104">
        <v>558.05999999999995</v>
      </c>
      <c r="K144" s="104" t="s">
        <v>565</v>
      </c>
      <c r="L144" s="104">
        <v>18.75</v>
      </c>
      <c r="M144" s="103" t="s">
        <v>564</v>
      </c>
      <c r="N144" s="103" t="s">
        <v>563</v>
      </c>
      <c r="O144" s="40"/>
      <c r="P144" s="40"/>
      <c r="Q144" s="40"/>
      <c r="R144" s="40"/>
      <c r="S144" s="40"/>
    </row>
    <row r="145" spans="1:19" ht="48" x14ac:dyDescent="0.2">
      <c r="A145" s="83">
        <v>87</v>
      </c>
      <c r="B145" s="84" t="s">
        <v>355</v>
      </c>
      <c r="C145" s="84" t="s">
        <v>703</v>
      </c>
      <c r="D145" s="85">
        <v>4</v>
      </c>
      <c r="E145" s="86">
        <v>753.17</v>
      </c>
      <c r="F145" s="86"/>
      <c r="G145" s="86">
        <v>753.17</v>
      </c>
      <c r="H145" s="86" t="s">
        <v>353</v>
      </c>
      <c r="I145" s="87">
        <v>15515.32</v>
      </c>
      <c r="J145" s="87"/>
      <c r="K145" s="87"/>
      <c r="L145" s="87">
        <v>15515.32</v>
      </c>
      <c r="M145" s="86"/>
      <c r="N145" s="86"/>
      <c r="O145" s="40"/>
      <c r="P145" s="40"/>
      <c r="Q145" s="40"/>
      <c r="R145" s="40"/>
      <c r="S145" s="40"/>
    </row>
    <row r="146" spans="1:19" ht="48" x14ac:dyDescent="0.2">
      <c r="A146" s="83">
        <v>88</v>
      </c>
      <c r="B146" s="84" t="s">
        <v>355</v>
      </c>
      <c r="C146" s="84" t="s">
        <v>702</v>
      </c>
      <c r="D146" s="85">
        <v>3</v>
      </c>
      <c r="E146" s="86">
        <v>316.44</v>
      </c>
      <c r="F146" s="86"/>
      <c r="G146" s="86">
        <v>316.44</v>
      </c>
      <c r="H146" s="86" t="s">
        <v>353</v>
      </c>
      <c r="I146" s="87">
        <v>4889.01</v>
      </c>
      <c r="J146" s="87"/>
      <c r="K146" s="87"/>
      <c r="L146" s="87">
        <v>4889.01</v>
      </c>
      <c r="M146" s="86"/>
      <c r="N146" s="86"/>
      <c r="O146" s="40"/>
      <c r="P146" s="40"/>
      <c r="Q146" s="40"/>
      <c r="R146" s="40"/>
      <c r="S146" s="40"/>
    </row>
    <row r="147" spans="1:19" ht="48" x14ac:dyDescent="0.2">
      <c r="A147" s="83">
        <v>89</v>
      </c>
      <c r="B147" s="84" t="s">
        <v>355</v>
      </c>
      <c r="C147" s="84" t="s">
        <v>701</v>
      </c>
      <c r="D147" s="85">
        <v>3</v>
      </c>
      <c r="E147" s="86">
        <v>436.54</v>
      </c>
      <c r="F147" s="86"/>
      <c r="G147" s="86">
        <v>436.54</v>
      </c>
      <c r="H147" s="86" t="s">
        <v>353</v>
      </c>
      <c r="I147" s="87">
        <v>6744.54</v>
      </c>
      <c r="J147" s="87"/>
      <c r="K147" s="87"/>
      <c r="L147" s="87">
        <v>6744.54</v>
      </c>
      <c r="M147" s="86"/>
      <c r="N147" s="86"/>
      <c r="O147" s="40"/>
      <c r="P147" s="40"/>
      <c r="Q147" s="40"/>
      <c r="R147" s="40"/>
      <c r="S147" s="40"/>
    </row>
    <row r="148" spans="1:19" ht="48" x14ac:dyDescent="0.2">
      <c r="A148" s="83">
        <v>90</v>
      </c>
      <c r="B148" s="84" t="s">
        <v>355</v>
      </c>
      <c r="C148" s="84" t="s">
        <v>559</v>
      </c>
      <c r="D148" s="85">
        <v>7</v>
      </c>
      <c r="E148" s="86">
        <v>598.97</v>
      </c>
      <c r="F148" s="86"/>
      <c r="G148" s="86">
        <v>598.97</v>
      </c>
      <c r="H148" s="86" t="s">
        <v>353</v>
      </c>
      <c r="I148" s="87">
        <v>21592.9</v>
      </c>
      <c r="J148" s="87"/>
      <c r="K148" s="87"/>
      <c r="L148" s="87">
        <v>21592.9</v>
      </c>
      <c r="M148" s="86"/>
      <c r="N148" s="86"/>
      <c r="O148" s="40"/>
      <c r="P148" s="40"/>
      <c r="Q148" s="40"/>
      <c r="R148" s="40"/>
      <c r="S148" s="40"/>
    </row>
    <row r="149" spans="1:19" ht="132" x14ac:dyDescent="0.2">
      <c r="A149" s="100">
        <v>91</v>
      </c>
      <c r="B149" s="101" t="s">
        <v>547</v>
      </c>
      <c r="C149" s="101" t="s">
        <v>546</v>
      </c>
      <c r="D149" s="102" t="s">
        <v>556</v>
      </c>
      <c r="E149" s="103" t="s">
        <v>545</v>
      </c>
      <c r="F149" s="103" t="s">
        <v>544</v>
      </c>
      <c r="G149" s="103">
        <v>48412.67</v>
      </c>
      <c r="H149" s="103" t="s">
        <v>543</v>
      </c>
      <c r="I149" s="104">
        <v>9569.33</v>
      </c>
      <c r="J149" s="104">
        <v>2534.4899999999998</v>
      </c>
      <c r="K149" s="104" t="s">
        <v>542</v>
      </c>
      <c r="L149" s="104">
        <v>5008.97</v>
      </c>
      <c r="M149" s="103" t="s">
        <v>541</v>
      </c>
      <c r="N149" s="103" t="s">
        <v>540</v>
      </c>
      <c r="O149" s="40"/>
      <c r="P149" s="40"/>
      <c r="Q149" s="40"/>
      <c r="R149" s="40"/>
      <c r="S149" s="40"/>
    </row>
    <row r="150" spans="1:19" ht="72" x14ac:dyDescent="0.2">
      <c r="A150" s="100">
        <v>92</v>
      </c>
      <c r="B150" s="101" t="s">
        <v>368</v>
      </c>
      <c r="C150" s="101" t="s">
        <v>367</v>
      </c>
      <c r="D150" s="102">
        <v>-1.9800000000000002E-2</v>
      </c>
      <c r="E150" s="103">
        <v>519.79999999999995</v>
      </c>
      <c r="F150" s="103"/>
      <c r="G150" s="103">
        <v>519.79999999999995</v>
      </c>
      <c r="H150" s="103" t="s">
        <v>366</v>
      </c>
      <c r="I150" s="104">
        <v>-56.42</v>
      </c>
      <c r="J150" s="104"/>
      <c r="K150" s="104"/>
      <c r="L150" s="104">
        <v>-56.42</v>
      </c>
      <c r="M150" s="103"/>
      <c r="N150" s="103"/>
      <c r="O150" s="40"/>
      <c r="P150" s="40"/>
      <c r="Q150" s="40"/>
      <c r="R150" s="40"/>
      <c r="S150" s="40"/>
    </row>
    <row r="151" spans="1:19" ht="72" x14ac:dyDescent="0.2">
      <c r="A151" s="100">
        <v>93</v>
      </c>
      <c r="B151" s="101" t="s">
        <v>528</v>
      </c>
      <c r="C151" s="101" t="s">
        <v>527</v>
      </c>
      <c r="D151" s="102">
        <v>0.19800000000000001</v>
      </c>
      <c r="E151" s="103">
        <v>485.9</v>
      </c>
      <c r="F151" s="103"/>
      <c r="G151" s="103">
        <v>485.9</v>
      </c>
      <c r="H151" s="103" t="s">
        <v>526</v>
      </c>
      <c r="I151" s="104">
        <v>475.93</v>
      </c>
      <c r="J151" s="104"/>
      <c r="K151" s="104"/>
      <c r="L151" s="104">
        <v>475.93</v>
      </c>
      <c r="M151" s="103"/>
      <c r="N151" s="103"/>
      <c r="O151" s="40"/>
      <c r="P151" s="40"/>
      <c r="Q151" s="40"/>
      <c r="R151" s="40"/>
      <c r="S151" s="40"/>
    </row>
    <row r="152" spans="1:19" ht="48" x14ac:dyDescent="0.2">
      <c r="A152" s="83">
        <v>94</v>
      </c>
      <c r="B152" s="84" t="s">
        <v>355</v>
      </c>
      <c r="C152" s="84" t="s">
        <v>700</v>
      </c>
      <c r="D152" s="85">
        <v>2</v>
      </c>
      <c r="E152" s="86">
        <v>10034.950000000001</v>
      </c>
      <c r="F152" s="86"/>
      <c r="G152" s="86">
        <v>10034.950000000001</v>
      </c>
      <c r="H152" s="86" t="s">
        <v>353</v>
      </c>
      <c r="I152" s="87">
        <v>103359.98</v>
      </c>
      <c r="J152" s="87"/>
      <c r="K152" s="87"/>
      <c r="L152" s="87">
        <v>103359.98</v>
      </c>
      <c r="M152" s="86"/>
      <c r="N152" s="86"/>
      <c r="O152" s="40"/>
      <c r="P152" s="40"/>
      <c r="Q152" s="40"/>
      <c r="R152" s="40"/>
      <c r="S152" s="40"/>
    </row>
    <row r="153" spans="1:19" ht="132" x14ac:dyDescent="0.2">
      <c r="A153" s="100">
        <v>95</v>
      </c>
      <c r="B153" s="101" t="s">
        <v>537</v>
      </c>
      <c r="C153" s="101" t="s">
        <v>699</v>
      </c>
      <c r="D153" s="102" t="s">
        <v>698</v>
      </c>
      <c r="E153" s="103" t="s">
        <v>534</v>
      </c>
      <c r="F153" s="103" t="s">
        <v>533</v>
      </c>
      <c r="G153" s="103">
        <v>1354.87</v>
      </c>
      <c r="H153" s="103" t="s">
        <v>532</v>
      </c>
      <c r="I153" s="104">
        <v>904.44</v>
      </c>
      <c r="J153" s="104">
        <v>252.82</v>
      </c>
      <c r="K153" s="104" t="s">
        <v>697</v>
      </c>
      <c r="L153" s="104">
        <v>19.52</v>
      </c>
      <c r="M153" s="103" t="s">
        <v>530</v>
      </c>
      <c r="N153" s="103" t="s">
        <v>696</v>
      </c>
      <c r="O153" s="40"/>
      <c r="P153" s="40"/>
      <c r="Q153" s="40"/>
      <c r="R153" s="40"/>
      <c r="S153" s="40"/>
    </row>
    <row r="154" spans="1:19" ht="72" x14ac:dyDescent="0.2">
      <c r="A154" s="100">
        <v>96</v>
      </c>
      <c r="B154" s="101" t="s">
        <v>368</v>
      </c>
      <c r="C154" s="101" t="s">
        <v>367</v>
      </c>
      <c r="D154" s="102" t="s">
        <v>695</v>
      </c>
      <c r="E154" s="103">
        <v>519.79999999999995</v>
      </c>
      <c r="F154" s="103"/>
      <c r="G154" s="103">
        <v>519.79999999999995</v>
      </c>
      <c r="H154" s="103" t="s">
        <v>366</v>
      </c>
      <c r="I154" s="104">
        <v>-14.25</v>
      </c>
      <c r="J154" s="104"/>
      <c r="K154" s="104"/>
      <c r="L154" s="104">
        <v>-14.25</v>
      </c>
      <c r="M154" s="103"/>
      <c r="N154" s="103"/>
      <c r="O154" s="40"/>
      <c r="P154" s="40"/>
      <c r="Q154" s="40"/>
      <c r="R154" s="40"/>
      <c r="S154" s="40"/>
    </row>
    <row r="155" spans="1:19" ht="72" x14ac:dyDescent="0.2">
      <c r="A155" s="100">
        <v>97</v>
      </c>
      <c r="B155" s="101" t="s">
        <v>528</v>
      </c>
      <c r="C155" s="101" t="s">
        <v>527</v>
      </c>
      <c r="D155" s="102">
        <v>5.0000000000000001E-3</v>
      </c>
      <c r="E155" s="103">
        <v>485.9</v>
      </c>
      <c r="F155" s="103"/>
      <c r="G155" s="103">
        <v>485.9</v>
      </c>
      <c r="H155" s="103" t="s">
        <v>526</v>
      </c>
      <c r="I155" s="104">
        <v>12.02</v>
      </c>
      <c r="J155" s="104"/>
      <c r="K155" s="104"/>
      <c r="L155" s="104">
        <v>12.02</v>
      </c>
      <c r="M155" s="103"/>
      <c r="N155" s="103"/>
      <c r="O155" s="40"/>
      <c r="P155" s="40"/>
      <c r="Q155" s="40"/>
      <c r="R155" s="40"/>
      <c r="S155" s="40"/>
    </row>
    <row r="156" spans="1:19" ht="48" x14ac:dyDescent="0.2">
      <c r="A156" s="83">
        <v>98</v>
      </c>
      <c r="B156" s="84" t="s">
        <v>355</v>
      </c>
      <c r="C156" s="84" t="s">
        <v>694</v>
      </c>
      <c r="D156" s="85">
        <v>4</v>
      </c>
      <c r="E156" s="86">
        <v>122.33</v>
      </c>
      <c r="F156" s="86"/>
      <c r="G156" s="86">
        <v>122.33</v>
      </c>
      <c r="H156" s="86" t="s">
        <v>353</v>
      </c>
      <c r="I156" s="87">
        <v>2520</v>
      </c>
      <c r="J156" s="87"/>
      <c r="K156" s="87"/>
      <c r="L156" s="87">
        <v>2520</v>
      </c>
      <c r="M156" s="86"/>
      <c r="N156" s="86"/>
      <c r="O156" s="40"/>
      <c r="P156" s="40"/>
      <c r="Q156" s="40"/>
      <c r="R156" s="40"/>
      <c r="S156" s="40"/>
    </row>
    <row r="157" spans="1:19" ht="48" x14ac:dyDescent="0.2">
      <c r="A157" s="83">
        <v>99</v>
      </c>
      <c r="B157" s="84" t="s">
        <v>355</v>
      </c>
      <c r="C157" s="84" t="s">
        <v>524</v>
      </c>
      <c r="D157" s="85">
        <v>4</v>
      </c>
      <c r="E157" s="86">
        <v>87.57</v>
      </c>
      <c r="F157" s="86"/>
      <c r="G157" s="86">
        <v>87.57</v>
      </c>
      <c r="H157" s="86" t="s">
        <v>353</v>
      </c>
      <c r="I157" s="87">
        <v>1803.96</v>
      </c>
      <c r="J157" s="87"/>
      <c r="K157" s="87"/>
      <c r="L157" s="87">
        <v>1803.96</v>
      </c>
      <c r="M157" s="86"/>
      <c r="N157" s="86"/>
      <c r="O157" s="40"/>
      <c r="P157" s="40"/>
      <c r="Q157" s="40"/>
      <c r="R157" s="40"/>
      <c r="S157" s="40"/>
    </row>
    <row r="158" spans="1:19" ht="144" x14ac:dyDescent="0.2">
      <c r="A158" s="100">
        <v>100</v>
      </c>
      <c r="B158" s="101" t="s">
        <v>523</v>
      </c>
      <c r="C158" s="101" t="s">
        <v>693</v>
      </c>
      <c r="D158" s="102" t="s">
        <v>692</v>
      </c>
      <c r="E158" s="103" t="s">
        <v>520</v>
      </c>
      <c r="F158" s="103"/>
      <c r="G158" s="103">
        <v>60525.79</v>
      </c>
      <c r="H158" s="103" t="s">
        <v>518</v>
      </c>
      <c r="I158" s="104">
        <v>2443.69</v>
      </c>
      <c r="J158" s="104">
        <v>345.18</v>
      </c>
      <c r="K158" s="104" t="s">
        <v>691</v>
      </c>
      <c r="L158" s="104">
        <v>1983.19</v>
      </c>
      <c r="M158" s="103" t="s">
        <v>516</v>
      </c>
      <c r="N158" s="103" t="s">
        <v>690</v>
      </c>
      <c r="O158" s="40"/>
      <c r="P158" s="40"/>
      <c r="Q158" s="40"/>
      <c r="R158" s="40"/>
      <c r="S158" s="40"/>
    </row>
    <row r="159" spans="1:19" ht="120" x14ac:dyDescent="0.2">
      <c r="A159" s="100">
        <v>101</v>
      </c>
      <c r="B159" s="101" t="s">
        <v>514</v>
      </c>
      <c r="C159" s="101" t="s">
        <v>689</v>
      </c>
      <c r="D159" s="102">
        <v>4</v>
      </c>
      <c r="E159" s="103" t="s">
        <v>512</v>
      </c>
      <c r="F159" s="103">
        <v>7.02</v>
      </c>
      <c r="G159" s="103">
        <v>570.04999999999995</v>
      </c>
      <c r="H159" s="103" t="s">
        <v>511</v>
      </c>
      <c r="I159" s="104">
        <v>18819.64</v>
      </c>
      <c r="J159" s="104">
        <v>832.24</v>
      </c>
      <c r="K159" s="104">
        <v>315.64</v>
      </c>
      <c r="L159" s="104">
        <v>17671.759999999998</v>
      </c>
      <c r="M159" s="103">
        <v>1.5065</v>
      </c>
      <c r="N159" s="103">
        <v>6.03</v>
      </c>
      <c r="O159" s="40"/>
      <c r="P159" s="40"/>
      <c r="Q159" s="40"/>
      <c r="R159" s="40"/>
      <c r="S159" s="40"/>
    </row>
    <row r="160" spans="1:19" ht="84" x14ac:dyDescent="0.2">
      <c r="A160" s="100">
        <v>102</v>
      </c>
      <c r="B160" s="101" t="s">
        <v>510</v>
      </c>
      <c r="C160" s="101" t="s">
        <v>688</v>
      </c>
      <c r="D160" s="102" t="s">
        <v>687</v>
      </c>
      <c r="E160" s="103">
        <v>569.52</v>
      </c>
      <c r="F160" s="103"/>
      <c r="G160" s="103">
        <v>569.52</v>
      </c>
      <c r="H160" s="103" t="s">
        <v>507</v>
      </c>
      <c r="I160" s="104">
        <v>-17661.48</v>
      </c>
      <c r="J160" s="104"/>
      <c r="K160" s="104"/>
      <c r="L160" s="104">
        <v>-17661.48</v>
      </c>
      <c r="M160" s="103"/>
      <c r="N160" s="103"/>
      <c r="O160" s="40"/>
      <c r="P160" s="40"/>
      <c r="Q160" s="40"/>
      <c r="R160" s="40"/>
      <c r="S160" s="40"/>
    </row>
    <row r="161" spans="1:19" ht="48" x14ac:dyDescent="0.2">
      <c r="A161" s="83">
        <v>103</v>
      </c>
      <c r="B161" s="84" t="s">
        <v>355</v>
      </c>
      <c r="C161" s="84" t="s">
        <v>686</v>
      </c>
      <c r="D161" s="85">
        <v>4</v>
      </c>
      <c r="E161" s="86">
        <v>1822.69</v>
      </c>
      <c r="F161" s="86"/>
      <c r="G161" s="86">
        <v>1822.69</v>
      </c>
      <c r="H161" s="86" t="s">
        <v>353</v>
      </c>
      <c r="I161" s="87">
        <v>37547.4</v>
      </c>
      <c r="J161" s="87"/>
      <c r="K161" s="87"/>
      <c r="L161" s="87">
        <v>37547.4</v>
      </c>
      <c r="M161" s="86"/>
      <c r="N161" s="86"/>
      <c r="O161" s="40"/>
      <c r="P161" s="40"/>
      <c r="Q161" s="40"/>
      <c r="R161" s="40"/>
      <c r="S161" s="40"/>
    </row>
    <row r="162" spans="1:19" ht="120" x14ac:dyDescent="0.2">
      <c r="A162" s="100">
        <v>104</v>
      </c>
      <c r="B162" s="101" t="s">
        <v>505</v>
      </c>
      <c r="C162" s="101" t="s">
        <v>685</v>
      </c>
      <c r="D162" s="102" t="s">
        <v>684</v>
      </c>
      <c r="E162" s="103" t="s">
        <v>502</v>
      </c>
      <c r="F162" s="103">
        <v>179.65</v>
      </c>
      <c r="G162" s="103">
        <v>617.46</v>
      </c>
      <c r="H162" s="103" t="s">
        <v>501</v>
      </c>
      <c r="I162" s="104">
        <v>439.64</v>
      </c>
      <c r="J162" s="104">
        <v>95.53</v>
      </c>
      <c r="K162" s="104">
        <v>16.32</v>
      </c>
      <c r="L162" s="104">
        <v>327.79</v>
      </c>
      <c r="M162" s="103">
        <v>7.4865000000000004</v>
      </c>
      <c r="N162" s="103">
        <v>0.66</v>
      </c>
      <c r="O162" s="40"/>
      <c r="P162" s="40"/>
      <c r="Q162" s="40"/>
      <c r="R162" s="40"/>
      <c r="S162" s="40"/>
    </row>
    <row r="163" spans="1:19" ht="72" x14ac:dyDescent="0.2">
      <c r="A163" s="100">
        <v>105</v>
      </c>
      <c r="B163" s="101" t="s">
        <v>500</v>
      </c>
      <c r="C163" s="101" t="s">
        <v>499</v>
      </c>
      <c r="D163" s="102" t="s">
        <v>683</v>
      </c>
      <c r="E163" s="103">
        <v>17.82</v>
      </c>
      <c r="F163" s="103"/>
      <c r="G163" s="103">
        <v>17.82</v>
      </c>
      <c r="H163" s="103" t="s">
        <v>498</v>
      </c>
      <c r="I163" s="104">
        <v>-327.77</v>
      </c>
      <c r="J163" s="104"/>
      <c r="K163" s="104"/>
      <c r="L163" s="104">
        <v>-327.77</v>
      </c>
      <c r="M163" s="103"/>
      <c r="N163" s="103"/>
      <c r="O163" s="40"/>
      <c r="P163" s="40"/>
      <c r="Q163" s="40"/>
      <c r="R163" s="40"/>
      <c r="S163" s="40"/>
    </row>
    <row r="164" spans="1:19" ht="72" x14ac:dyDescent="0.2">
      <c r="A164" s="100">
        <v>106</v>
      </c>
      <c r="B164" s="101" t="s">
        <v>497</v>
      </c>
      <c r="C164" s="101" t="s">
        <v>496</v>
      </c>
      <c r="D164" s="102">
        <v>3.0489999999999999</v>
      </c>
      <c r="E164" s="103">
        <v>23.62</v>
      </c>
      <c r="F164" s="103"/>
      <c r="G164" s="103">
        <v>23.62</v>
      </c>
      <c r="H164" s="103" t="s">
        <v>353</v>
      </c>
      <c r="I164" s="104">
        <v>370.88</v>
      </c>
      <c r="J164" s="104"/>
      <c r="K164" s="104"/>
      <c r="L164" s="104">
        <v>370.88</v>
      </c>
      <c r="M164" s="103"/>
      <c r="N164" s="103"/>
      <c r="O164" s="40"/>
      <c r="P164" s="40"/>
      <c r="Q164" s="40"/>
      <c r="R164" s="40"/>
      <c r="S164" s="40"/>
    </row>
    <row r="165" spans="1:19" ht="17.850000000000001" customHeight="1" x14ac:dyDescent="0.2">
      <c r="A165" s="148" t="s">
        <v>495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40"/>
      <c r="P165" s="40"/>
      <c r="Q165" s="40"/>
      <c r="R165" s="40"/>
      <c r="S165" s="40"/>
    </row>
    <row r="166" spans="1:19" ht="120" x14ac:dyDescent="0.2">
      <c r="A166" s="100">
        <v>107</v>
      </c>
      <c r="B166" s="101" t="s">
        <v>494</v>
      </c>
      <c r="C166" s="101" t="s">
        <v>682</v>
      </c>
      <c r="D166" s="102" t="s">
        <v>679</v>
      </c>
      <c r="E166" s="103" t="s">
        <v>492</v>
      </c>
      <c r="F166" s="103"/>
      <c r="G166" s="103">
        <v>81.97</v>
      </c>
      <c r="H166" s="103" t="s">
        <v>490</v>
      </c>
      <c r="I166" s="104">
        <v>561.91</v>
      </c>
      <c r="J166" s="104">
        <v>479.43</v>
      </c>
      <c r="K166" s="104" t="s">
        <v>681</v>
      </c>
      <c r="L166" s="104">
        <v>27.71</v>
      </c>
      <c r="M166" s="103" t="s">
        <v>488</v>
      </c>
      <c r="N166" s="103" t="s">
        <v>680</v>
      </c>
      <c r="O166" s="40"/>
      <c r="P166" s="40"/>
      <c r="Q166" s="40"/>
      <c r="R166" s="40"/>
      <c r="S166" s="40"/>
    </row>
    <row r="167" spans="1:19" ht="168" x14ac:dyDescent="0.2">
      <c r="A167" s="100">
        <v>108</v>
      </c>
      <c r="B167" s="101" t="s">
        <v>486</v>
      </c>
      <c r="C167" s="101" t="s">
        <v>485</v>
      </c>
      <c r="D167" s="102" t="s">
        <v>679</v>
      </c>
      <c r="E167" s="103">
        <v>11255</v>
      </c>
      <c r="F167" s="103"/>
      <c r="G167" s="103">
        <v>11255</v>
      </c>
      <c r="H167" s="103" t="s">
        <v>483</v>
      </c>
      <c r="I167" s="104">
        <v>3627.2</v>
      </c>
      <c r="J167" s="104"/>
      <c r="K167" s="104"/>
      <c r="L167" s="104">
        <v>3627.2</v>
      </c>
      <c r="M167" s="103"/>
      <c r="N167" s="103"/>
      <c r="O167" s="40"/>
      <c r="P167" s="40"/>
      <c r="Q167" s="40"/>
      <c r="R167" s="40"/>
      <c r="S167" s="40"/>
    </row>
    <row r="168" spans="1:19" ht="132" x14ac:dyDescent="0.2">
      <c r="A168" s="100">
        <v>109</v>
      </c>
      <c r="B168" s="101" t="s">
        <v>482</v>
      </c>
      <c r="C168" s="101" t="s">
        <v>1426</v>
      </c>
      <c r="D168" s="102" t="s">
        <v>678</v>
      </c>
      <c r="E168" s="103" t="s">
        <v>479</v>
      </c>
      <c r="F168" s="103">
        <v>301.2</v>
      </c>
      <c r="G168" s="103">
        <v>10421.959999999999</v>
      </c>
      <c r="H168" s="103" t="s">
        <v>478</v>
      </c>
      <c r="I168" s="104">
        <v>785.06</v>
      </c>
      <c r="J168" s="104">
        <v>92.37</v>
      </c>
      <c r="K168" s="104">
        <v>55.38</v>
      </c>
      <c r="L168" s="104">
        <v>637.30999999999995</v>
      </c>
      <c r="M168" s="103">
        <v>49.104999999999997</v>
      </c>
      <c r="N168" s="103">
        <v>0.56999999999999995</v>
      </c>
      <c r="O168" s="40"/>
      <c r="P168" s="40"/>
      <c r="Q168" s="40"/>
      <c r="R168" s="40"/>
      <c r="S168" s="40"/>
    </row>
    <row r="169" spans="1:19" ht="156" x14ac:dyDescent="0.2">
      <c r="A169" s="100">
        <v>110</v>
      </c>
      <c r="B169" s="101" t="s">
        <v>477</v>
      </c>
      <c r="C169" s="101" t="s">
        <v>476</v>
      </c>
      <c r="D169" s="102" t="s">
        <v>677</v>
      </c>
      <c r="E169" s="103">
        <v>10045</v>
      </c>
      <c r="F169" s="103"/>
      <c r="G169" s="103">
        <v>10045</v>
      </c>
      <c r="H169" s="103" t="s">
        <v>475</v>
      </c>
      <c r="I169" s="104">
        <v>-618.55999999999995</v>
      </c>
      <c r="J169" s="104"/>
      <c r="K169" s="104"/>
      <c r="L169" s="104">
        <v>-618.55999999999995</v>
      </c>
      <c r="M169" s="103"/>
      <c r="N169" s="103"/>
      <c r="O169" s="40"/>
      <c r="P169" s="40"/>
      <c r="Q169" s="40"/>
      <c r="R169" s="40"/>
      <c r="S169" s="40"/>
    </row>
    <row r="170" spans="1:19" ht="120" x14ac:dyDescent="0.2">
      <c r="A170" s="100">
        <v>111</v>
      </c>
      <c r="B170" s="101" t="s">
        <v>474</v>
      </c>
      <c r="C170" s="101" t="s">
        <v>473</v>
      </c>
      <c r="D170" s="102" t="s">
        <v>676</v>
      </c>
      <c r="E170" s="103">
        <v>7980</v>
      </c>
      <c r="F170" s="103"/>
      <c r="G170" s="103">
        <v>7980</v>
      </c>
      <c r="H170" s="103" t="s">
        <v>472</v>
      </c>
      <c r="I170" s="104">
        <v>492.56</v>
      </c>
      <c r="J170" s="104"/>
      <c r="K170" s="104"/>
      <c r="L170" s="104">
        <v>492.56</v>
      </c>
      <c r="M170" s="103"/>
      <c r="N170" s="103"/>
      <c r="O170" s="40"/>
      <c r="P170" s="40"/>
      <c r="Q170" s="40"/>
      <c r="R170" s="40"/>
      <c r="S170" s="40"/>
    </row>
    <row r="171" spans="1:19" ht="17.850000000000001" customHeight="1" x14ac:dyDescent="0.2">
      <c r="A171" s="148" t="s">
        <v>675</v>
      </c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40"/>
      <c r="P171" s="40"/>
      <c r="Q171" s="40"/>
      <c r="R171" s="40"/>
      <c r="S171" s="40"/>
    </row>
    <row r="172" spans="1:19" ht="132" x14ac:dyDescent="0.2">
      <c r="A172" s="100">
        <v>112</v>
      </c>
      <c r="B172" s="101" t="s">
        <v>470</v>
      </c>
      <c r="C172" s="101" t="s">
        <v>674</v>
      </c>
      <c r="D172" s="102" t="s">
        <v>673</v>
      </c>
      <c r="E172" s="103" t="s">
        <v>467</v>
      </c>
      <c r="F172" s="103" t="s">
        <v>466</v>
      </c>
      <c r="G172" s="103">
        <v>88.5</v>
      </c>
      <c r="H172" s="103" t="s">
        <v>1242</v>
      </c>
      <c r="I172" s="104">
        <v>3493.65</v>
      </c>
      <c r="J172" s="104">
        <v>1641.46</v>
      </c>
      <c r="K172" s="104" t="s">
        <v>672</v>
      </c>
      <c r="L172" s="104">
        <v>114.95</v>
      </c>
      <c r="M172" s="103" t="s">
        <v>463</v>
      </c>
      <c r="N172" s="103" t="s">
        <v>671</v>
      </c>
      <c r="O172" s="40"/>
      <c r="P172" s="40"/>
      <c r="Q172" s="40"/>
      <c r="R172" s="40"/>
      <c r="S172" s="40"/>
    </row>
    <row r="173" spans="1:19" ht="72" x14ac:dyDescent="0.2">
      <c r="A173" s="100">
        <v>113</v>
      </c>
      <c r="B173" s="101" t="s">
        <v>461</v>
      </c>
      <c r="C173" s="101" t="s">
        <v>460</v>
      </c>
      <c r="D173" s="102">
        <v>0.29339999999999999</v>
      </c>
      <c r="E173" s="103">
        <v>7571</v>
      </c>
      <c r="F173" s="103"/>
      <c r="G173" s="103">
        <v>7571</v>
      </c>
      <c r="H173" s="103" t="s">
        <v>459</v>
      </c>
      <c r="I173" s="104">
        <v>14304.71</v>
      </c>
      <c r="J173" s="104"/>
      <c r="K173" s="104"/>
      <c r="L173" s="104">
        <v>14304.71</v>
      </c>
      <c r="M173" s="103"/>
      <c r="N173" s="103"/>
      <c r="O173" s="40"/>
      <c r="P173" s="40"/>
      <c r="Q173" s="40"/>
      <c r="R173" s="40"/>
      <c r="S173" s="40"/>
    </row>
    <row r="174" spans="1:19" ht="17.850000000000001" customHeight="1" x14ac:dyDescent="0.2">
      <c r="A174" s="148" t="s">
        <v>670</v>
      </c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40"/>
      <c r="P174" s="40"/>
      <c r="Q174" s="40"/>
      <c r="R174" s="40"/>
      <c r="S174" s="40"/>
    </row>
    <row r="175" spans="1:19" ht="144" x14ac:dyDescent="0.2">
      <c r="A175" s="100">
        <v>114</v>
      </c>
      <c r="B175" s="101" t="s">
        <v>669</v>
      </c>
      <c r="C175" s="101" t="s">
        <v>668</v>
      </c>
      <c r="D175" s="102" t="s">
        <v>667</v>
      </c>
      <c r="E175" s="103" t="s">
        <v>666</v>
      </c>
      <c r="F175" s="103" t="s">
        <v>665</v>
      </c>
      <c r="G175" s="103">
        <v>238.18</v>
      </c>
      <c r="H175" s="103" t="s">
        <v>664</v>
      </c>
      <c r="I175" s="104">
        <v>4691.4399999999996</v>
      </c>
      <c r="J175" s="104">
        <v>3809.93</v>
      </c>
      <c r="K175" s="104" t="s">
        <v>663</v>
      </c>
      <c r="L175" s="104">
        <v>307.58999999999997</v>
      </c>
      <c r="M175" s="103" t="s">
        <v>662</v>
      </c>
      <c r="N175" s="103" t="s">
        <v>661</v>
      </c>
      <c r="O175" s="40"/>
      <c r="P175" s="40"/>
      <c r="Q175" s="40"/>
      <c r="R175" s="40"/>
      <c r="S175" s="40"/>
    </row>
    <row r="176" spans="1:19" ht="72" x14ac:dyDescent="0.2">
      <c r="A176" s="100">
        <v>115</v>
      </c>
      <c r="B176" s="101" t="s">
        <v>660</v>
      </c>
      <c r="C176" s="101" t="s">
        <v>659</v>
      </c>
      <c r="D176" s="102">
        <v>0.2848</v>
      </c>
      <c r="E176" s="103">
        <v>9600</v>
      </c>
      <c r="F176" s="103"/>
      <c r="G176" s="103">
        <v>9600</v>
      </c>
      <c r="H176" s="103" t="s">
        <v>658</v>
      </c>
      <c r="I176" s="104">
        <v>13623.37</v>
      </c>
      <c r="J176" s="104"/>
      <c r="K176" s="104"/>
      <c r="L176" s="104">
        <v>13623.37</v>
      </c>
      <c r="M176" s="103"/>
      <c r="N176" s="103"/>
      <c r="O176" s="40"/>
      <c r="P176" s="40"/>
      <c r="Q176" s="40"/>
      <c r="R176" s="40"/>
      <c r="S176" s="40"/>
    </row>
    <row r="177" spans="1:19" ht="144" x14ac:dyDescent="0.2">
      <c r="A177" s="100">
        <v>116</v>
      </c>
      <c r="B177" s="101" t="s">
        <v>657</v>
      </c>
      <c r="C177" s="101" t="s">
        <v>656</v>
      </c>
      <c r="D177" s="102">
        <v>0.12</v>
      </c>
      <c r="E177" s="103" t="s">
        <v>655</v>
      </c>
      <c r="F177" s="103"/>
      <c r="G177" s="103"/>
      <c r="H177" s="103" t="s">
        <v>654</v>
      </c>
      <c r="I177" s="104">
        <v>236.56</v>
      </c>
      <c r="J177" s="104">
        <v>128.69999999999999</v>
      </c>
      <c r="K177" s="104">
        <v>107.86</v>
      </c>
      <c r="L177" s="104"/>
      <c r="M177" s="103">
        <v>7.8659999999999997</v>
      </c>
      <c r="N177" s="103">
        <v>0.94</v>
      </c>
      <c r="O177" s="40"/>
      <c r="P177" s="40"/>
      <c r="Q177" s="40"/>
      <c r="R177" s="40"/>
      <c r="S177" s="40"/>
    </row>
    <row r="178" spans="1:19" ht="168" x14ac:dyDescent="0.2">
      <c r="A178" s="100">
        <v>117</v>
      </c>
      <c r="B178" s="101" t="s">
        <v>653</v>
      </c>
      <c r="C178" s="101" t="s">
        <v>652</v>
      </c>
      <c r="D178" s="102">
        <v>-0.12</v>
      </c>
      <c r="E178" s="103" t="s">
        <v>651</v>
      </c>
      <c r="F178" s="103">
        <v>75.56</v>
      </c>
      <c r="G178" s="103"/>
      <c r="H178" s="103" t="s">
        <v>650</v>
      </c>
      <c r="I178" s="104">
        <v>-102.66</v>
      </c>
      <c r="J178" s="104">
        <v>-50.8</v>
      </c>
      <c r="K178" s="104">
        <v>-51.86</v>
      </c>
      <c r="L178" s="104"/>
      <c r="M178" s="103">
        <v>3.105</v>
      </c>
      <c r="N178" s="103">
        <v>-0.37</v>
      </c>
      <c r="O178" s="40"/>
      <c r="P178" s="40"/>
      <c r="Q178" s="40"/>
      <c r="R178" s="40"/>
      <c r="S178" s="40"/>
    </row>
    <row r="179" spans="1:19" ht="36" x14ac:dyDescent="0.2">
      <c r="A179" s="100">
        <v>118</v>
      </c>
      <c r="B179" s="101" t="s">
        <v>649</v>
      </c>
      <c r="C179" s="101" t="s">
        <v>648</v>
      </c>
      <c r="D179" s="102">
        <v>12</v>
      </c>
      <c r="E179" s="103">
        <v>193.98</v>
      </c>
      <c r="F179" s="103"/>
      <c r="G179" s="103">
        <v>193.98</v>
      </c>
      <c r="H179" s="103" t="s">
        <v>353</v>
      </c>
      <c r="I179" s="104">
        <v>11988</v>
      </c>
      <c r="J179" s="104"/>
      <c r="K179" s="104"/>
      <c r="L179" s="104">
        <v>11988</v>
      </c>
      <c r="M179" s="103"/>
      <c r="N179" s="103"/>
      <c r="O179" s="40"/>
      <c r="P179" s="40"/>
      <c r="Q179" s="40"/>
      <c r="R179" s="40"/>
      <c r="S179" s="40"/>
    </row>
    <row r="180" spans="1:19" ht="144" x14ac:dyDescent="0.2">
      <c r="A180" s="100">
        <v>119</v>
      </c>
      <c r="B180" s="101" t="s">
        <v>139</v>
      </c>
      <c r="C180" s="101" t="s">
        <v>647</v>
      </c>
      <c r="D180" s="102" t="s">
        <v>646</v>
      </c>
      <c r="E180" s="103" t="s">
        <v>136</v>
      </c>
      <c r="F180" s="103"/>
      <c r="G180" s="103">
        <v>55590.49</v>
      </c>
      <c r="H180" s="103" t="s">
        <v>134</v>
      </c>
      <c r="I180" s="104">
        <v>335.52</v>
      </c>
      <c r="J180" s="104">
        <v>25.81</v>
      </c>
      <c r="K180" s="104" t="s">
        <v>645</v>
      </c>
      <c r="L180" s="104">
        <v>295.12</v>
      </c>
      <c r="M180" s="103" t="s">
        <v>132</v>
      </c>
      <c r="N180" s="103" t="s">
        <v>644</v>
      </c>
      <c r="O180" s="40"/>
      <c r="P180" s="40"/>
      <c r="Q180" s="40"/>
      <c r="R180" s="40"/>
      <c r="S180" s="40"/>
    </row>
    <row r="181" spans="1:19" ht="72" x14ac:dyDescent="0.2">
      <c r="A181" s="100">
        <v>120</v>
      </c>
      <c r="B181" s="101" t="s">
        <v>130</v>
      </c>
      <c r="C181" s="101" t="s">
        <v>129</v>
      </c>
      <c r="D181" s="102" t="s">
        <v>643</v>
      </c>
      <c r="E181" s="103">
        <v>520</v>
      </c>
      <c r="F181" s="103"/>
      <c r="G181" s="103">
        <v>520</v>
      </c>
      <c r="H181" s="103" t="s">
        <v>127</v>
      </c>
      <c r="I181" s="104">
        <v>-285.45999999999998</v>
      </c>
      <c r="J181" s="104"/>
      <c r="K181" s="104"/>
      <c r="L181" s="104">
        <v>-285.45999999999998</v>
      </c>
      <c r="M181" s="103"/>
      <c r="N181" s="103"/>
      <c r="O181" s="40"/>
      <c r="P181" s="40"/>
      <c r="Q181" s="40"/>
      <c r="R181" s="40"/>
      <c r="S181" s="40"/>
    </row>
    <row r="182" spans="1:19" ht="72" x14ac:dyDescent="0.2">
      <c r="A182" s="100">
        <v>121</v>
      </c>
      <c r="B182" s="101" t="s">
        <v>126</v>
      </c>
      <c r="C182" s="101" t="s">
        <v>125</v>
      </c>
      <c r="D182" s="102">
        <v>0.10199999999999999</v>
      </c>
      <c r="E182" s="103">
        <v>665</v>
      </c>
      <c r="F182" s="103"/>
      <c r="G182" s="103">
        <v>665</v>
      </c>
      <c r="H182" s="103" t="s">
        <v>123</v>
      </c>
      <c r="I182" s="104">
        <v>347.99</v>
      </c>
      <c r="J182" s="104"/>
      <c r="K182" s="104"/>
      <c r="L182" s="104">
        <v>347.99</v>
      </c>
      <c r="M182" s="103"/>
      <c r="N182" s="103"/>
      <c r="O182" s="40"/>
      <c r="P182" s="40"/>
      <c r="Q182" s="40"/>
      <c r="R182" s="40"/>
      <c r="S182" s="40"/>
    </row>
    <row r="183" spans="1:19" ht="17.850000000000001" customHeight="1" x14ac:dyDescent="0.2">
      <c r="A183" s="148" t="s">
        <v>458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40"/>
      <c r="P183" s="40"/>
      <c r="Q183" s="40"/>
      <c r="R183" s="40"/>
      <c r="S183" s="40"/>
    </row>
    <row r="184" spans="1:19" ht="132" x14ac:dyDescent="0.2">
      <c r="A184" s="100">
        <v>122</v>
      </c>
      <c r="B184" s="101" t="s">
        <v>457</v>
      </c>
      <c r="C184" s="101" t="s">
        <v>642</v>
      </c>
      <c r="D184" s="102">
        <v>0.5</v>
      </c>
      <c r="E184" s="103" t="s">
        <v>1366</v>
      </c>
      <c r="F184" s="103"/>
      <c r="G184" s="103"/>
      <c r="H184" s="103" t="s">
        <v>454</v>
      </c>
      <c r="I184" s="104">
        <v>1636.24</v>
      </c>
      <c r="J184" s="104">
        <v>1636.24</v>
      </c>
      <c r="K184" s="104"/>
      <c r="L184" s="104"/>
      <c r="M184" s="103">
        <v>26.242999999999999</v>
      </c>
      <c r="N184" s="103">
        <v>13.12</v>
      </c>
      <c r="O184" s="40"/>
      <c r="P184" s="40"/>
      <c r="Q184" s="40"/>
      <c r="R184" s="40"/>
      <c r="S184" s="40"/>
    </row>
    <row r="185" spans="1:19" ht="132" x14ac:dyDescent="0.2">
      <c r="A185" s="100">
        <v>123</v>
      </c>
      <c r="B185" s="101" t="s">
        <v>453</v>
      </c>
      <c r="C185" s="101" t="s">
        <v>641</v>
      </c>
      <c r="D185" s="102">
        <v>0.5</v>
      </c>
      <c r="E185" s="103">
        <v>112</v>
      </c>
      <c r="F185" s="103" t="s">
        <v>450</v>
      </c>
      <c r="G185" s="103">
        <v>220.9</v>
      </c>
      <c r="H185" s="103" t="s">
        <v>449</v>
      </c>
      <c r="I185" s="104">
        <v>14662.74</v>
      </c>
      <c r="J185" s="104">
        <v>4309.71</v>
      </c>
      <c r="K185" s="104" t="s">
        <v>640</v>
      </c>
      <c r="L185" s="104">
        <v>1075.01</v>
      </c>
      <c r="M185" s="103" t="s">
        <v>447</v>
      </c>
      <c r="N185" s="103" t="s">
        <v>639</v>
      </c>
      <c r="O185" s="40"/>
      <c r="P185" s="40"/>
      <c r="Q185" s="40"/>
      <c r="R185" s="40"/>
      <c r="S185" s="40"/>
    </row>
    <row r="186" spans="1:19" ht="132" x14ac:dyDescent="0.2">
      <c r="A186" s="100">
        <v>124</v>
      </c>
      <c r="B186" s="101" t="s">
        <v>445</v>
      </c>
      <c r="C186" s="101" t="s">
        <v>638</v>
      </c>
      <c r="D186" s="102">
        <v>50</v>
      </c>
      <c r="E186" s="103" t="s">
        <v>443</v>
      </c>
      <c r="F186" s="103"/>
      <c r="G186" s="103"/>
      <c r="H186" s="103" t="s">
        <v>442</v>
      </c>
      <c r="I186" s="104">
        <v>7056.5</v>
      </c>
      <c r="J186" s="104">
        <v>7056.5</v>
      </c>
      <c r="K186" s="104"/>
      <c r="L186" s="104"/>
      <c r="M186" s="103">
        <v>1.0349999999999999</v>
      </c>
      <c r="N186" s="103">
        <v>51.75</v>
      </c>
      <c r="O186" s="40"/>
      <c r="P186" s="40"/>
      <c r="Q186" s="40"/>
      <c r="R186" s="40"/>
      <c r="S186" s="40"/>
    </row>
    <row r="187" spans="1:19" ht="120" x14ac:dyDescent="0.2">
      <c r="A187" s="100">
        <v>125</v>
      </c>
      <c r="B187" s="101" t="s">
        <v>441</v>
      </c>
      <c r="C187" s="101" t="s">
        <v>637</v>
      </c>
      <c r="D187" s="102">
        <v>0.5</v>
      </c>
      <c r="E187" s="103" t="s">
        <v>439</v>
      </c>
      <c r="F187" s="103"/>
      <c r="G187" s="103">
        <v>7.55</v>
      </c>
      <c r="H187" s="103" t="s">
        <v>438</v>
      </c>
      <c r="I187" s="104">
        <v>449.31</v>
      </c>
      <c r="J187" s="104">
        <v>436.73</v>
      </c>
      <c r="K187" s="104"/>
      <c r="L187" s="104">
        <v>12.58</v>
      </c>
      <c r="M187" s="103">
        <v>6.8769999999999998</v>
      </c>
      <c r="N187" s="103">
        <v>3.44</v>
      </c>
      <c r="O187" s="40"/>
      <c r="P187" s="40"/>
      <c r="Q187" s="40"/>
      <c r="R187" s="40"/>
      <c r="S187" s="40"/>
    </row>
    <row r="188" spans="1:19" ht="132" x14ac:dyDescent="0.2">
      <c r="A188" s="100">
        <v>126</v>
      </c>
      <c r="B188" s="101" t="s">
        <v>437</v>
      </c>
      <c r="C188" s="101" t="s">
        <v>636</v>
      </c>
      <c r="D188" s="102">
        <v>0.5</v>
      </c>
      <c r="E188" s="103" t="s">
        <v>435</v>
      </c>
      <c r="F188" s="103">
        <v>167.92</v>
      </c>
      <c r="G188" s="103">
        <v>367.08</v>
      </c>
      <c r="H188" s="103" t="s">
        <v>434</v>
      </c>
      <c r="I188" s="104">
        <v>6793.58</v>
      </c>
      <c r="J188" s="104">
        <v>4412.75</v>
      </c>
      <c r="K188" s="104">
        <v>942.58</v>
      </c>
      <c r="L188" s="104">
        <v>1438.25</v>
      </c>
      <c r="M188" s="103">
        <v>65.837500000000006</v>
      </c>
      <c r="N188" s="103">
        <v>32.92</v>
      </c>
      <c r="O188" s="40"/>
      <c r="P188" s="40"/>
      <c r="Q188" s="40"/>
      <c r="R188" s="40"/>
      <c r="S188" s="40"/>
    </row>
    <row r="189" spans="1:19" ht="72" x14ac:dyDescent="0.2">
      <c r="A189" s="100">
        <v>127</v>
      </c>
      <c r="B189" s="101" t="s">
        <v>433</v>
      </c>
      <c r="C189" s="101" t="s">
        <v>432</v>
      </c>
      <c r="D189" s="102" t="s">
        <v>635</v>
      </c>
      <c r="E189" s="103">
        <v>59.99</v>
      </c>
      <c r="F189" s="103"/>
      <c r="G189" s="103">
        <v>59.99</v>
      </c>
      <c r="H189" s="103" t="s">
        <v>431</v>
      </c>
      <c r="I189" s="104">
        <v>-147.79</v>
      </c>
      <c r="J189" s="104"/>
      <c r="K189" s="104"/>
      <c r="L189" s="104">
        <v>-147.79</v>
      </c>
      <c r="M189" s="103"/>
      <c r="N189" s="103"/>
      <c r="O189" s="40"/>
      <c r="P189" s="40"/>
      <c r="Q189" s="40"/>
      <c r="R189" s="40"/>
      <c r="S189" s="40"/>
    </row>
    <row r="190" spans="1:19" ht="72" x14ac:dyDescent="0.2">
      <c r="A190" s="100">
        <v>128</v>
      </c>
      <c r="B190" s="101" t="s">
        <v>430</v>
      </c>
      <c r="C190" s="101" t="s">
        <v>429</v>
      </c>
      <c r="D190" s="102" t="s">
        <v>634</v>
      </c>
      <c r="E190" s="103">
        <v>24310</v>
      </c>
      <c r="F190" s="103" t="s">
        <v>1335</v>
      </c>
      <c r="G190" s="103">
        <v>24310</v>
      </c>
      <c r="H190" s="103" t="s">
        <v>428</v>
      </c>
      <c r="I190" s="104">
        <v>-227.73</v>
      </c>
      <c r="J190" s="104"/>
      <c r="K190" s="104"/>
      <c r="L190" s="104">
        <v>-227.73</v>
      </c>
      <c r="M190" s="103"/>
      <c r="N190" s="103"/>
      <c r="O190" s="40"/>
      <c r="P190" s="40"/>
      <c r="Q190" s="40"/>
      <c r="R190" s="40"/>
      <c r="S190" s="40"/>
    </row>
    <row r="191" spans="1:19" ht="72" x14ac:dyDescent="0.2">
      <c r="A191" s="100">
        <v>129</v>
      </c>
      <c r="B191" s="101" t="s">
        <v>427</v>
      </c>
      <c r="C191" s="101" t="s">
        <v>426</v>
      </c>
      <c r="D191" s="102" t="s">
        <v>633</v>
      </c>
      <c r="E191" s="103">
        <v>300</v>
      </c>
      <c r="F191" s="103"/>
      <c r="G191" s="103">
        <v>300</v>
      </c>
      <c r="H191" s="103" t="s">
        <v>425</v>
      </c>
      <c r="I191" s="104">
        <v>-1061.1600000000001</v>
      </c>
      <c r="J191" s="104"/>
      <c r="K191" s="104"/>
      <c r="L191" s="104">
        <v>-1061.1600000000001</v>
      </c>
      <c r="M191" s="103"/>
      <c r="N191" s="103"/>
      <c r="O191" s="40"/>
      <c r="P191" s="40"/>
      <c r="Q191" s="40"/>
      <c r="R191" s="40"/>
      <c r="S191" s="40"/>
    </row>
    <row r="192" spans="1:19" ht="72" x14ac:dyDescent="0.2">
      <c r="A192" s="100">
        <v>130</v>
      </c>
      <c r="B192" s="101" t="s">
        <v>424</v>
      </c>
      <c r="C192" s="101" t="s">
        <v>423</v>
      </c>
      <c r="D192" s="102">
        <v>0.25</v>
      </c>
      <c r="E192" s="103">
        <v>600</v>
      </c>
      <c r="F192" s="103"/>
      <c r="G192" s="103">
        <v>600</v>
      </c>
      <c r="H192" s="103" t="s">
        <v>422</v>
      </c>
      <c r="I192" s="104">
        <v>849.03</v>
      </c>
      <c r="J192" s="104"/>
      <c r="K192" s="104"/>
      <c r="L192" s="104">
        <v>849.03</v>
      </c>
      <c r="M192" s="103"/>
      <c r="N192" s="103"/>
      <c r="O192" s="40"/>
      <c r="P192" s="40"/>
      <c r="Q192" s="40"/>
      <c r="R192" s="40"/>
      <c r="S192" s="40"/>
    </row>
    <row r="193" spans="1:19" ht="84" x14ac:dyDescent="0.2">
      <c r="A193" s="100">
        <v>131</v>
      </c>
      <c r="B193" s="101" t="s">
        <v>408</v>
      </c>
      <c r="C193" s="101" t="s">
        <v>421</v>
      </c>
      <c r="D193" s="102" t="s">
        <v>632</v>
      </c>
      <c r="E193" s="103">
        <v>15.36</v>
      </c>
      <c r="F193" s="103"/>
      <c r="G193" s="103">
        <v>15.36</v>
      </c>
      <c r="H193" s="103" t="s">
        <v>405</v>
      </c>
      <c r="I193" s="104">
        <v>1940.85</v>
      </c>
      <c r="J193" s="104"/>
      <c r="K193" s="104"/>
      <c r="L193" s="104">
        <v>1940.85</v>
      </c>
      <c r="M193" s="103"/>
      <c r="N193" s="103"/>
      <c r="O193" s="40"/>
      <c r="P193" s="40"/>
      <c r="Q193" s="40"/>
      <c r="R193" s="40"/>
      <c r="S193" s="40"/>
    </row>
    <row r="194" spans="1:19" ht="144" x14ac:dyDescent="0.2">
      <c r="A194" s="100">
        <v>132</v>
      </c>
      <c r="B194" s="101" t="s">
        <v>419</v>
      </c>
      <c r="C194" s="101" t="s">
        <v>631</v>
      </c>
      <c r="D194" s="102" t="s">
        <v>630</v>
      </c>
      <c r="E194" s="103" t="s">
        <v>417</v>
      </c>
      <c r="F194" s="103" t="s">
        <v>416</v>
      </c>
      <c r="G194" s="103">
        <v>11725.48</v>
      </c>
      <c r="H194" s="103" t="s">
        <v>415</v>
      </c>
      <c r="I194" s="104">
        <v>12135.5</v>
      </c>
      <c r="J194" s="104">
        <v>478.5</v>
      </c>
      <c r="K194" s="104" t="s">
        <v>629</v>
      </c>
      <c r="L194" s="104">
        <v>11587.47</v>
      </c>
      <c r="M194" s="103" t="s">
        <v>413</v>
      </c>
      <c r="N194" s="103" t="s">
        <v>628</v>
      </c>
      <c r="O194" s="40"/>
      <c r="P194" s="40"/>
      <c r="Q194" s="40"/>
      <c r="R194" s="40"/>
      <c r="S194" s="40"/>
    </row>
    <row r="195" spans="1:19" ht="72" x14ac:dyDescent="0.2">
      <c r="A195" s="100">
        <v>133</v>
      </c>
      <c r="B195" s="101" t="s">
        <v>411</v>
      </c>
      <c r="C195" s="101" t="s">
        <v>410</v>
      </c>
      <c r="D195" s="102" t="s">
        <v>627</v>
      </c>
      <c r="E195" s="103">
        <v>37221.67</v>
      </c>
      <c r="F195" s="103"/>
      <c r="G195" s="103">
        <v>37221.67</v>
      </c>
      <c r="H195" s="103" t="s">
        <v>409</v>
      </c>
      <c r="I195" s="104">
        <v>-11586.82</v>
      </c>
      <c r="J195" s="104"/>
      <c r="K195" s="104"/>
      <c r="L195" s="104">
        <v>-11586.82</v>
      </c>
      <c r="M195" s="103"/>
      <c r="N195" s="103"/>
      <c r="O195" s="40"/>
      <c r="P195" s="40"/>
      <c r="Q195" s="40"/>
      <c r="R195" s="40"/>
      <c r="S195" s="40"/>
    </row>
    <row r="196" spans="1:19" ht="84" x14ac:dyDescent="0.2">
      <c r="A196" s="100">
        <v>134</v>
      </c>
      <c r="B196" s="101" t="s">
        <v>408</v>
      </c>
      <c r="C196" s="101" t="s">
        <v>407</v>
      </c>
      <c r="D196" s="102" t="s">
        <v>406</v>
      </c>
      <c r="E196" s="103">
        <v>15.36</v>
      </c>
      <c r="F196" s="103"/>
      <c r="G196" s="103">
        <v>15.36</v>
      </c>
      <c r="H196" s="103" t="s">
        <v>405</v>
      </c>
      <c r="I196" s="104">
        <v>6900.8</v>
      </c>
      <c r="J196" s="104"/>
      <c r="K196" s="104"/>
      <c r="L196" s="104">
        <v>6900.8</v>
      </c>
      <c r="M196" s="103"/>
      <c r="N196" s="103"/>
      <c r="O196" s="40"/>
      <c r="P196" s="40"/>
      <c r="Q196" s="40"/>
      <c r="R196" s="40"/>
      <c r="S196" s="40"/>
    </row>
    <row r="197" spans="1:19" ht="17.850000000000001" customHeight="1" x14ac:dyDescent="0.2">
      <c r="A197" s="148" t="s">
        <v>626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40"/>
      <c r="P197" s="40"/>
      <c r="Q197" s="40"/>
      <c r="R197" s="40"/>
      <c r="S197" s="40"/>
    </row>
    <row r="198" spans="1:19" ht="144" x14ac:dyDescent="0.2">
      <c r="A198" s="100">
        <v>135</v>
      </c>
      <c r="B198" s="101" t="s">
        <v>403</v>
      </c>
      <c r="C198" s="101" t="s">
        <v>625</v>
      </c>
      <c r="D198" s="102">
        <v>0.15</v>
      </c>
      <c r="E198" s="103" t="s">
        <v>401</v>
      </c>
      <c r="F198" s="103">
        <v>87.32</v>
      </c>
      <c r="G198" s="103">
        <v>898.48</v>
      </c>
      <c r="H198" s="103" t="s">
        <v>400</v>
      </c>
      <c r="I198" s="104">
        <v>2603.7399999999998</v>
      </c>
      <c r="J198" s="104">
        <v>556.08000000000004</v>
      </c>
      <c r="K198" s="104">
        <v>76.150000000000006</v>
      </c>
      <c r="L198" s="104">
        <v>1971.51</v>
      </c>
      <c r="M198" s="103">
        <v>24.38</v>
      </c>
      <c r="N198" s="103">
        <v>3.66</v>
      </c>
      <c r="O198" s="40"/>
      <c r="P198" s="40"/>
      <c r="Q198" s="40"/>
      <c r="R198" s="40"/>
      <c r="S198" s="40"/>
    </row>
    <row r="199" spans="1:19" ht="17.850000000000001" customHeight="1" x14ac:dyDescent="0.2">
      <c r="A199" s="148" t="s">
        <v>624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40"/>
      <c r="P199" s="40"/>
      <c r="Q199" s="40"/>
      <c r="R199" s="40"/>
      <c r="S199" s="40"/>
    </row>
    <row r="200" spans="1:19" ht="132" x14ac:dyDescent="0.2">
      <c r="A200" s="100">
        <v>136</v>
      </c>
      <c r="B200" s="101" t="s">
        <v>387</v>
      </c>
      <c r="C200" s="101" t="s">
        <v>623</v>
      </c>
      <c r="D200" s="102">
        <v>0.36</v>
      </c>
      <c r="E200" s="103" t="s">
        <v>385</v>
      </c>
      <c r="F200" s="103" t="s">
        <v>384</v>
      </c>
      <c r="G200" s="103">
        <v>1127.07</v>
      </c>
      <c r="H200" s="103" t="s">
        <v>383</v>
      </c>
      <c r="I200" s="104">
        <v>4566.88</v>
      </c>
      <c r="J200" s="104">
        <v>2077.52</v>
      </c>
      <c r="K200" s="104" t="s">
        <v>618</v>
      </c>
      <c r="L200" s="104">
        <v>2314.17</v>
      </c>
      <c r="M200" s="103" t="s">
        <v>381</v>
      </c>
      <c r="N200" s="103" t="s">
        <v>617</v>
      </c>
      <c r="O200" s="40"/>
      <c r="P200" s="40"/>
      <c r="Q200" s="40"/>
      <c r="R200" s="40"/>
      <c r="S200" s="40"/>
    </row>
    <row r="201" spans="1:19" ht="72" x14ac:dyDescent="0.2">
      <c r="A201" s="100">
        <v>137</v>
      </c>
      <c r="B201" s="101" t="s">
        <v>371</v>
      </c>
      <c r="C201" s="101" t="s">
        <v>370</v>
      </c>
      <c r="D201" s="102" t="s">
        <v>622</v>
      </c>
      <c r="E201" s="103">
        <v>548.29999999999995</v>
      </c>
      <c r="F201" s="103"/>
      <c r="G201" s="103">
        <v>548.29999999999995</v>
      </c>
      <c r="H201" s="103" t="s">
        <v>369</v>
      </c>
      <c r="I201" s="104">
        <v>-2300.87</v>
      </c>
      <c r="J201" s="104"/>
      <c r="K201" s="104"/>
      <c r="L201" s="104">
        <v>-2300.87</v>
      </c>
      <c r="M201" s="103"/>
      <c r="N201" s="103"/>
      <c r="O201" s="40"/>
      <c r="P201" s="40"/>
      <c r="Q201" s="40"/>
      <c r="R201" s="40"/>
      <c r="S201" s="40"/>
    </row>
    <row r="202" spans="1:19" ht="72" x14ac:dyDescent="0.2">
      <c r="A202" s="100">
        <v>138</v>
      </c>
      <c r="B202" s="101" t="s">
        <v>368</v>
      </c>
      <c r="C202" s="101" t="s">
        <v>367</v>
      </c>
      <c r="D202" s="102">
        <v>0.73440000000000005</v>
      </c>
      <c r="E202" s="103">
        <v>519.79999999999995</v>
      </c>
      <c r="F202" s="103"/>
      <c r="G202" s="103">
        <v>519.79999999999995</v>
      </c>
      <c r="H202" s="103" t="s">
        <v>366</v>
      </c>
      <c r="I202" s="104">
        <v>2092.63</v>
      </c>
      <c r="J202" s="104"/>
      <c r="K202" s="104"/>
      <c r="L202" s="104">
        <v>2092.63</v>
      </c>
      <c r="M202" s="103"/>
      <c r="N202" s="103"/>
      <c r="O202" s="40"/>
      <c r="P202" s="40"/>
      <c r="Q202" s="40"/>
      <c r="R202" s="40"/>
      <c r="S202" s="40"/>
    </row>
    <row r="203" spans="1:19" ht="132" x14ac:dyDescent="0.2">
      <c r="A203" s="100">
        <v>139</v>
      </c>
      <c r="B203" s="101" t="s">
        <v>397</v>
      </c>
      <c r="C203" s="101" t="s">
        <v>621</v>
      </c>
      <c r="D203" s="102">
        <v>0.36</v>
      </c>
      <c r="E203" s="103" t="s">
        <v>395</v>
      </c>
      <c r="F203" s="103">
        <v>187.82</v>
      </c>
      <c r="G203" s="103">
        <v>3922.95</v>
      </c>
      <c r="H203" s="103" t="s">
        <v>394</v>
      </c>
      <c r="I203" s="104">
        <v>13222.25</v>
      </c>
      <c r="J203" s="104">
        <v>1134.6199999999999</v>
      </c>
      <c r="K203" s="104">
        <v>461.75</v>
      </c>
      <c r="L203" s="104">
        <v>11625.88</v>
      </c>
      <c r="M203" s="103">
        <v>23.114999999999998</v>
      </c>
      <c r="N203" s="103">
        <v>8.32</v>
      </c>
      <c r="O203" s="40"/>
      <c r="P203" s="40"/>
      <c r="Q203" s="40"/>
      <c r="R203" s="40"/>
      <c r="S203" s="40"/>
    </row>
    <row r="204" spans="1:19" ht="72" x14ac:dyDescent="0.2">
      <c r="A204" s="100">
        <v>140</v>
      </c>
      <c r="B204" s="101" t="s">
        <v>393</v>
      </c>
      <c r="C204" s="101" t="s">
        <v>392</v>
      </c>
      <c r="D204" s="102" t="s">
        <v>620</v>
      </c>
      <c r="E204" s="103">
        <v>5.71</v>
      </c>
      <c r="F204" s="103"/>
      <c r="G204" s="103">
        <v>5.71</v>
      </c>
      <c r="H204" s="103" t="s">
        <v>391</v>
      </c>
      <c r="I204" s="104">
        <v>-1691.71</v>
      </c>
      <c r="J204" s="104"/>
      <c r="K204" s="104"/>
      <c r="L204" s="104">
        <v>-1691.71</v>
      </c>
      <c r="M204" s="103"/>
      <c r="N204" s="103"/>
      <c r="O204" s="40"/>
      <c r="P204" s="40"/>
      <c r="Q204" s="40"/>
      <c r="R204" s="40"/>
      <c r="S204" s="40"/>
    </row>
    <row r="205" spans="1:19" ht="72" x14ac:dyDescent="0.2">
      <c r="A205" s="100">
        <v>141</v>
      </c>
      <c r="B205" s="101" t="s">
        <v>390</v>
      </c>
      <c r="C205" s="101" t="s">
        <v>389</v>
      </c>
      <c r="D205" s="102">
        <v>79.2</v>
      </c>
      <c r="E205" s="103">
        <v>11.01</v>
      </c>
      <c r="F205" s="103"/>
      <c r="G205" s="103">
        <v>11.01</v>
      </c>
      <c r="H205" s="103" t="s">
        <v>388</v>
      </c>
      <c r="I205" s="104">
        <v>3556.87</v>
      </c>
      <c r="J205" s="104"/>
      <c r="K205" s="104"/>
      <c r="L205" s="104">
        <v>3556.87</v>
      </c>
      <c r="M205" s="103"/>
      <c r="N205" s="103"/>
      <c r="O205" s="40"/>
      <c r="P205" s="40"/>
      <c r="Q205" s="40"/>
      <c r="R205" s="40"/>
      <c r="S205" s="40"/>
    </row>
    <row r="206" spans="1:19" ht="132" x14ac:dyDescent="0.2">
      <c r="A206" s="100">
        <v>142</v>
      </c>
      <c r="B206" s="101" t="s">
        <v>387</v>
      </c>
      <c r="C206" s="101" t="s">
        <v>619</v>
      </c>
      <c r="D206" s="102">
        <v>0.36</v>
      </c>
      <c r="E206" s="103" t="s">
        <v>385</v>
      </c>
      <c r="F206" s="103" t="s">
        <v>384</v>
      </c>
      <c r="G206" s="103">
        <v>1127.07</v>
      </c>
      <c r="H206" s="103" t="s">
        <v>383</v>
      </c>
      <c r="I206" s="104">
        <v>4566.88</v>
      </c>
      <c r="J206" s="104">
        <v>2077.52</v>
      </c>
      <c r="K206" s="104" t="s">
        <v>618</v>
      </c>
      <c r="L206" s="104">
        <v>2314.17</v>
      </c>
      <c r="M206" s="103" t="s">
        <v>381</v>
      </c>
      <c r="N206" s="103" t="s">
        <v>617</v>
      </c>
      <c r="O206" s="40"/>
      <c r="P206" s="40"/>
      <c r="Q206" s="40"/>
      <c r="R206" s="40"/>
      <c r="S206" s="40"/>
    </row>
    <row r="207" spans="1:19" ht="72" x14ac:dyDescent="0.2">
      <c r="A207" s="100">
        <v>143</v>
      </c>
      <c r="B207" s="101" t="s">
        <v>371</v>
      </c>
      <c r="C207" s="101" t="s">
        <v>370</v>
      </c>
      <c r="D207" s="102" t="s">
        <v>616</v>
      </c>
      <c r="E207" s="103">
        <v>548.29999999999995</v>
      </c>
      <c r="F207" s="103"/>
      <c r="G207" s="103">
        <v>548.29999999999995</v>
      </c>
      <c r="H207" s="103" t="s">
        <v>369</v>
      </c>
      <c r="I207" s="104">
        <v>-2300.87</v>
      </c>
      <c r="J207" s="104"/>
      <c r="K207" s="104"/>
      <c r="L207" s="104">
        <v>-2300.87</v>
      </c>
      <c r="M207" s="103"/>
      <c r="N207" s="103"/>
      <c r="O207" s="40"/>
      <c r="P207" s="40"/>
      <c r="Q207" s="40"/>
      <c r="R207" s="40"/>
      <c r="S207" s="40"/>
    </row>
    <row r="208" spans="1:19" ht="72" x14ac:dyDescent="0.2">
      <c r="A208" s="100">
        <v>144</v>
      </c>
      <c r="B208" s="101" t="s">
        <v>368</v>
      </c>
      <c r="C208" s="101" t="s">
        <v>367</v>
      </c>
      <c r="D208" s="102">
        <v>0.73440000000000005</v>
      </c>
      <c r="E208" s="103">
        <v>519.79999999999995</v>
      </c>
      <c r="F208" s="103"/>
      <c r="G208" s="103">
        <v>519.79999999999995</v>
      </c>
      <c r="H208" s="103" t="s">
        <v>366</v>
      </c>
      <c r="I208" s="104">
        <v>2092.63</v>
      </c>
      <c r="J208" s="104"/>
      <c r="K208" s="104"/>
      <c r="L208" s="104">
        <v>2092.63</v>
      </c>
      <c r="M208" s="103"/>
      <c r="N208" s="103"/>
      <c r="O208" s="40"/>
      <c r="P208" s="40"/>
      <c r="Q208" s="40"/>
      <c r="R208" s="40"/>
      <c r="S208" s="40"/>
    </row>
    <row r="209" spans="1:19" ht="168" x14ac:dyDescent="0.2">
      <c r="A209" s="100">
        <v>145</v>
      </c>
      <c r="B209" s="101" t="s">
        <v>379</v>
      </c>
      <c r="C209" s="101" t="s">
        <v>615</v>
      </c>
      <c r="D209" s="102">
        <v>0.36</v>
      </c>
      <c r="E209" s="103" t="s">
        <v>377</v>
      </c>
      <c r="F209" s="103" t="s">
        <v>376</v>
      </c>
      <c r="G209" s="103">
        <v>559.26</v>
      </c>
      <c r="H209" s="103" t="s">
        <v>375</v>
      </c>
      <c r="I209" s="104">
        <v>1263.72</v>
      </c>
      <c r="J209" s="104">
        <v>52.59</v>
      </c>
      <c r="K209" s="104" t="s">
        <v>614</v>
      </c>
      <c r="L209" s="104">
        <v>1150.44</v>
      </c>
      <c r="M209" s="103" t="s">
        <v>373</v>
      </c>
      <c r="N209" s="103" t="s">
        <v>613</v>
      </c>
      <c r="O209" s="40"/>
      <c r="P209" s="40"/>
      <c r="Q209" s="40"/>
      <c r="R209" s="40"/>
      <c r="S209" s="40"/>
    </row>
    <row r="210" spans="1:19" ht="72" x14ac:dyDescent="0.2">
      <c r="A210" s="100">
        <v>146</v>
      </c>
      <c r="B210" s="101" t="s">
        <v>371</v>
      </c>
      <c r="C210" s="101" t="s">
        <v>370</v>
      </c>
      <c r="D210" s="102" t="s">
        <v>612</v>
      </c>
      <c r="E210" s="103">
        <v>548.29999999999995</v>
      </c>
      <c r="F210" s="103"/>
      <c r="G210" s="103">
        <v>548.29999999999995</v>
      </c>
      <c r="H210" s="103" t="s">
        <v>369</v>
      </c>
      <c r="I210" s="104">
        <v>-1150.43</v>
      </c>
      <c r="J210" s="104"/>
      <c r="K210" s="104"/>
      <c r="L210" s="104">
        <v>-1150.43</v>
      </c>
      <c r="M210" s="103"/>
      <c r="N210" s="103"/>
      <c r="O210" s="40"/>
      <c r="P210" s="40"/>
      <c r="Q210" s="40"/>
      <c r="R210" s="40"/>
      <c r="S210" s="40"/>
    </row>
    <row r="211" spans="1:19" ht="72" x14ac:dyDescent="0.2">
      <c r="A211" s="100">
        <v>147</v>
      </c>
      <c r="B211" s="101" t="s">
        <v>368</v>
      </c>
      <c r="C211" s="101" t="s">
        <v>367</v>
      </c>
      <c r="D211" s="102">
        <v>0.36720000000000003</v>
      </c>
      <c r="E211" s="103">
        <v>519.79999999999995</v>
      </c>
      <c r="F211" s="103"/>
      <c r="G211" s="103">
        <v>519.79999999999995</v>
      </c>
      <c r="H211" s="103" t="s">
        <v>366</v>
      </c>
      <c r="I211" s="104">
        <v>1046.31</v>
      </c>
      <c r="J211" s="104"/>
      <c r="K211" s="104"/>
      <c r="L211" s="104">
        <v>1046.31</v>
      </c>
      <c r="M211" s="103"/>
      <c r="N211" s="103"/>
      <c r="O211" s="40"/>
      <c r="P211" s="40"/>
      <c r="Q211" s="40"/>
      <c r="R211" s="40"/>
      <c r="S211" s="40"/>
    </row>
    <row r="212" spans="1:19" ht="17.850000000000001" customHeight="1" x14ac:dyDescent="0.2">
      <c r="A212" s="148" t="s">
        <v>365</v>
      </c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40"/>
      <c r="P212" s="40"/>
      <c r="Q212" s="40"/>
      <c r="R212" s="40"/>
      <c r="S212" s="40"/>
    </row>
    <row r="213" spans="1:19" ht="144" x14ac:dyDescent="0.2">
      <c r="A213" s="100">
        <v>148</v>
      </c>
      <c r="B213" s="101" t="s">
        <v>611</v>
      </c>
      <c r="C213" s="101" t="s">
        <v>610</v>
      </c>
      <c r="D213" s="102">
        <v>0.112</v>
      </c>
      <c r="E213" s="103" t="s">
        <v>609</v>
      </c>
      <c r="F213" s="103" t="s">
        <v>608</v>
      </c>
      <c r="G213" s="103">
        <v>222.44</v>
      </c>
      <c r="H213" s="103" t="s">
        <v>607</v>
      </c>
      <c r="I213" s="104">
        <v>357.15</v>
      </c>
      <c r="J213" s="104">
        <v>163.41</v>
      </c>
      <c r="K213" s="104" t="s">
        <v>606</v>
      </c>
      <c r="L213" s="104">
        <v>190.3</v>
      </c>
      <c r="M213" s="103" t="s">
        <v>605</v>
      </c>
      <c r="N213" s="103">
        <v>1.17</v>
      </c>
      <c r="O213" s="40"/>
      <c r="P213" s="40"/>
      <c r="Q213" s="40"/>
      <c r="R213" s="40"/>
      <c r="S213" s="40"/>
    </row>
    <row r="214" spans="1:19" ht="132" x14ac:dyDescent="0.2">
      <c r="A214" s="100">
        <v>149</v>
      </c>
      <c r="B214" s="101" t="s">
        <v>445</v>
      </c>
      <c r="C214" s="101" t="s">
        <v>604</v>
      </c>
      <c r="D214" s="102">
        <v>11.2</v>
      </c>
      <c r="E214" s="103" t="s">
        <v>443</v>
      </c>
      <c r="F214" s="103"/>
      <c r="G214" s="103"/>
      <c r="H214" s="103" t="s">
        <v>442</v>
      </c>
      <c r="I214" s="104">
        <v>1580.66</v>
      </c>
      <c r="J214" s="104">
        <v>1580.66</v>
      </c>
      <c r="K214" s="104"/>
      <c r="L214" s="104"/>
      <c r="M214" s="103">
        <v>1.0349999999999999</v>
      </c>
      <c r="N214" s="103">
        <v>11.59</v>
      </c>
      <c r="O214" s="40"/>
      <c r="P214" s="40"/>
      <c r="Q214" s="40"/>
      <c r="R214" s="40"/>
      <c r="S214" s="40"/>
    </row>
    <row r="215" spans="1:19" ht="132" x14ac:dyDescent="0.2">
      <c r="A215" s="100">
        <v>150</v>
      </c>
      <c r="B215" s="101" t="s">
        <v>603</v>
      </c>
      <c r="C215" s="101" t="s">
        <v>602</v>
      </c>
      <c r="D215" s="102">
        <v>11.2</v>
      </c>
      <c r="E215" s="103" t="s">
        <v>601</v>
      </c>
      <c r="F215" s="103">
        <v>0.31</v>
      </c>
      <c r="G215" s="103"/>
      <c r="H215" s="103" t="s">
        <v>600</v>
      </c>
      <c r="I215" s="104">
        <v>193.31</v>
      </c>
      <c r="J215" s="104">
        <v>175.73</v>
      </c>
      <c r="K215" s="104">
        <v>17.579999999999998</v>
      </c>
      <c r="L215" s="104"/>
      <c r="M215" s="103">
        <v>0.115</v>
      </c>
      <c r="N215" s="103">
        <v>1.29</v>
      </c>
      <c r="O215" s="40"/>
      <c r="P215" s="40"/>
      <c r="Q215" s="40"/>
      <c r="R215" s="40"/>
      <c r="S215" s="40"/>
    </row>
    <row r="216" spans="1:19" ht="132" x14ac:dyDescent="0.2">
      <c r="A216" s="100">
        <v>151</v>
      </c>
      <c r="B216" s="101" t="s">
        <v>180</v>
      </c>
      <c r="C216" s="101" t="s">
        <v>599</v>
      </c>
      <c r="D216" s="102">
        <v>0.112</v>
      </c>
      <c r="E216" s="103" t="s">
        <v>177</v>
      </c>
      <c r="F216" s="103" t="s">
        <v>176</v>
      </c>
      <c r="G216" s="103">
        <v>202.72</v>
      </c>
      <c r="H216" s="103" t="s">
        <v>175</v>
      </c>
      <c r="I216" s="104">
        <v>233.93</v>
      </c>
      <c r="J216" s="104">
        <v>116.41</v>
      </c>
      <c r="K216" s="104" t="s">
        <v>598</v>
      </c>
      <c r="L216" s="104">
        <v>110.24</v>
      </c>
      <c r="M216" s="103" t="s">
        <v>173</v>
      </c>
      <c r="N216" s="103">
        <v>0.68</v>
      </c>
      <c r="O216" s="40"/>
      <c r="P216" s="40"/>
      <c r="Q216" s="40"/>
      <c r="R216" s="40"/>
      <c r="S216" s="40"/>
    </row>
    <row r="217" spans="1:19" ht="156" x14ac:dyDescent="0.2">
      <c r="A217" s="100">
        <v>152</v>
      </c>
      <c r="B217" s="101" t="s">
        <v>164</v>
      </c>
      <c r="C217" s="101" t="s">
        <v>597</v>
      </c>
      <c r="D217" s="102">
        <v>0.2</v>
      </c>
      <c r="E217" s="103" t="s">
        <v>161</v>
      </c>
      <c r="F217" s="103" t="s">
        <v>160</v>
      </c>
      <c r="G217" s="103">
        <v>562.55999999999995</v>
      </c>
      <c r="H217" s="103" t="s">
        <v>159</v>
      </c>
      <c r="I217" s="104">
        <v>1137.94</v>
      </c>
      <c r="J217" s="104">
        <v>255.48</v>
      </c>
      <c r="K217" s="104" t="s">
        <v>596</v>
      </c>
      <c r="L217" s="104">
        <v>864.11</v>
      </c>
      <c r="M217" s="103" t="s">
        <v>157</v>
      </c>
      <c r="N217" s="103">
        <v>1.76</v>
      </c>
      <c r="O217" s="40"/>
      <c r="P217" s="40"/>
      <c r="Q217" s="40"/>
      <c r="R217" s="40"/>
      <c r="S217" s="40"/>
    </row>
    <row r="218" spans="1:19" ht="17.850000000000001" customHeight="1" x14ac:dyDescent="0.2">
      <c r="A218" s="148" t="s">
        <v>362</v>
      </c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40"/>
      <c r="P218" s="40"/>
      <c r="Q218" s="40"/>
      <c r="R218" s="40"/>
      <c r="S218" s="40"/>
    </row>
    <row r="219" spans="1:19" ht="132" x14ac:dyDescent="0.2">
      <c r="A219" s="100">
        <v>153</v>
      </c>
      <c r="B219" s="101" t="s">
        <v>352</v>
      </c>
      <c r="C219" s="101" t="s">
        <v>595</v>
      </c>
      <c r="D219" s="102">
        <v>0.05</v>
      </c>
      <c r="E219" s="103" t="s">
        <v>360</v>
      </c>
      <c r="F219" s="103" t="s">
        <v>359</v>
      </c>
      <c r="G219" s="103">
        <v>869.76</v>
      </c>
      <c r="H219" s="103" t="s">
        <v>348</v>
      </c>
      <c r="I219" s="104">
        <v>1644.27</v>
      </c>
      <c r="J219" s="104">
        <v>424.54</v>
      </c>
      <c r="K219" s="104" t="s">
        <v>594</v>
      </c>
      <c r="L219" s="104">
        <v>234.82</v>
      </c>
      <c r="M219" s="103" t="s">
        <v>357</v>
      </c>
      <c r="N219" s="103" t="s">
        <v>593</v>
      </c>
      <c r="O219" s="40"/>
      <c r="P219" s="40"/>
      <c r="Q219" s="40"/>
      <c r="R219" s="40"/>
      <c r="S219" s="40"/>
    </row>
    <row r="220" spans="1:19" ht="48" x14ac:dyDescent="0.2">
      <c r="A220" s="83">
        <v>154</v>
      </c>
      <c r="B220" s="84" t="s">
        <v>355</v>
      </c>
      <c r="C220" s="84" t="s">
        <v>354</v>
      </c>
      <c r="D220" s="85">
        <v>5</v>
      </c>
      <c r="E220" s="86">
        <v>223.79</v>
      </c>
      <c r="F220" s="86"/>
      <c r="G220" s="86">
        <v>223.79</v>
      </c>
      <c r="H220" s="86" t="s">
        <v>353</v>
      </c>
      <c r="I220" s="87">
        <v>5762.6</v>
      </c>
      <c r="J220" s="87"/>
      <c r="K220" s="87"/>
      <c r="L220" s="87">
        <v>5762.6</v>
      </c>
      <c r="M220" s="86"/>
      <c r="N220" s="86"/>
      <c r="O220" s="40"/>
      <c r="P220" s="40"/>
      <c r="Q220" s="40"/>
      <c r="R220" s="40"/>
      <c r="S220" s="40"/>
    </row>
    <row r="221" spans="1:19" ht="156" x14ac:dyDescent="0.2">
      <c r="A221" s="100">
        <v>155</v>
      </c>
      <c r="B221" s="101" t="s">
        <v>352</v>
      </c>
      <c r="C221" s="101" t="s">
        <v>592</v>
      </c>
      <c r="D221" s="102">
        <v>0.05</v>
      </c>
      <c r="E221" s="103" t="s">
        <v>350</v>
      </c>
      <c r="F221" s="103" t="s">
        <v>349</v>
      </c>
      <c r="G221" s="103"/>
      <c r="H221" s="103" t="s">
        <v>348</v>
      </c>
      <c r="I221" s="104">
        <v>1127.56</v>
      </c>
      <c r="J221" s="104">
        <v>339.63</v>
      </c>
      <c r="K221" s="104" t="s">
        <v>591</v>
      </c>
      <c r="L221" s="104"/>
      <c r="M221" s="103" t="s">
        <v>346</v>
      </c>
      <c r="N221" s="103" t="s">
        <v>590</v>
      </c>
      <c r="O221" s="40"/>
      <c r="P221" s="40"/>
      <c r="Q221" s="40"/>
      <c r="R221" s="40"/>
      <c r="S221" s="40"/>
    </row>
    <row r="222" spans="1:19" ht="144" x14ac:dyDescent="0.2">
      <c r="A222" s="100">
        <v>156</v>
      </c>
      <c r="B222" s="101" t="s">
        <v>344</v>
      </c>
      <c r="C222" s="101" t="s">
        <v>589</v>
      </c>
      <c r="D222" s="102">
        <v>0.1</v>
      </c>
      <c r="E222" s="103" t="s">
        <v>342</v>
      </c>
      <c r="F222" s="103">
        <v>102.98</v>
      </c>
      <c r="G222" s="103"/>
      <c r="H222" s="103" t="s">
        <v>341</v>
      </c>
      <c r="I222" s="104">
        <v>137.35</v>
      </c>
      <c r="J222" s="104">
        <v>78.41</v>
      </c>
      <c r="K222" s="104">
        <v>58.94</v>
      </c>
      <c r="L222" s="104"/>
      <c r="M222" s="103">
        <v>5.75</v>
      </c>
      <c r="N222" s="103">
        <v>0.57999999999999996</v>
      </c>
      <c r="O222" s="40"/>
      <c r="P222" s="40"/>
      <c r="Q222" s="40"/>
      <c r="R222" s="40"/>
      <c r="S222" s="40"/>
    </row>
    <row r="223" spans="1:19" ht="168" x14ac:dyDescent="0.2">
      <c r="A223" s="100">
        <v>157</v>
      </c>
      <c r="B223" s="101" t="s">
        <v>340</v>
      </c>
      <c r="C223" s="101" t="s">
        <v>588</v>
      </c>
      <c r="D223" s="102">
        <v>-0.1</v>
      </c>
      <c r="E223" s="103" t="s">
        <v>338</v>
      </c>
      <c r="F223" s="103">
        <v>41.03</v>
      </c>
      <c r="G223" s="103"/>
      <c r="H223" s="103" t="s">
        <v>337</v>
      </c>
      <c r="I223" s="104">
        <v>-46.08</v>
      </c>
      <c r="J223" s="104">
        <v>-22.58</v>
      </c>
      <c r="K223" s="104">
        <v>-23.5</v>
      </c>
      <c r="L223" s="104"/>
      <c r="M223" s="103">
        <v>1.6559999999999999</v>
      </c>
      <c r="N223" s="103">
        <v>-0.17</v>
      </c>
      <c r="O223" s="40"/>
      <c r="P223" s="40"/>
      <c r="Q223" s="40"/>
      <c r="R223" s="40"/>
      <c r="S223" s="40"/>
    </row>
    <row r="224" spans="1:19" ht="132" x14ac:dyDescent="0.2">
      <c r="A224" s="100">
        <v>158</v>
      </c>
      <c r="B224" s="101" t="s">
        <v>336</v>
      </c>
      <c r="C224" s="101" t="s">
        <v>587</v>
      </c>
      <c r="D224" s="102">
        <v>0.1</v>
      </c>
      <c r="E224" s="103" t="s">
        <v>334</v>
      </c>
      <c r="F224" s="103">
        <v>3.01</v>
      </c>
      <c r="G224" s="103"/>
      <c r="H224" s="103" t="s">
        <v>333</v>
      </c>
      <c r="I224" s="104">
        <v>201.83</v>
      </c>
      <c r="J224" s="104">
        <v>198.45</v>
      </c>
      <c r="K224" s="104">
        <v>3.38</v>
      </c>
      <c r="L224" s="104"/>
      <c r="M224" s="103">
        <v>13.685</v>
      </c>
      <c r="N224" s="103">
        <v>1.37</v>
      </c>
      <c r="O224" s="40"/>
      <c r="P224" s="40"/>
      <c r="Q224" s="40"/>
      <c r="R224" s="40"/>
      <c r="S224" s="40"/>
    </row>
    <row r="225" spans="1:19" ht="72" x14ac:dyDescent="0.2">
      <c r="A225" s="100">
        <v>159</v>
      </c>
      <c r="B225" s="101" t="s">
        <v>332</v>
      </c>
      <c r="C225" s="101" t="s">
        <v>331</v>
      </c>
      <c r="D225" s="102">
        <v>1</v>
      </c>
      <c r="E225" s="103">
        <v>5.28</v>
      </c>
      <c r="F225" s="103"/>
      <c r="G225" s="103">
        <v>5.28</v>
      </c>
      <c r="H225" s="103" t="s">
        <v>330</v>
      </c>
      <c r="I225" s="104">
        <v>20.03</v>
      </c>
      <c r="J225" s="104"/>
      <c r="K225" s="104"/>
      <c r="L225" s="104">
        <v>20.03</v>
      </c>
      <c r="M225" s="103"/>
      <c r="N225" s="103"/>
      <c r="O225" s="40"/>
      <c r="P225" s="40"/>
      <c r="Q225" s="40"/>
      <c r="R225" s="40"/>
      <c r="S225" s="40"/>
    </row>
    <row r="226" spans="1:19" ht="120" x14ac:dyDescent="0.2">
      <c r="A226" s="100">
        <v>160</v>
      </c>
      <c r="B226" s="101" t="s">
        <v>72</v>
      </c>
      <c r="C226" s="101" t="s">
        <v>586</v>
      </c>
      <c r="D226" s="102" t="s">
        <v>585</v>
      </c>
      <c r="E226" s="103" t="s">
        <v>69</v>
      </c>
      <c r="F226" s="103" t="s">
        <v>68</v>
      </c>
      <c r="G226" s="103">
        <v>6800</v>
      </c>
      <c r="H226" s="103" t="s">
        <v>67</v>
      </c>
      <c r="I226" s="104">
        <v>707.76</v>
      </c>
      <c r="J226" s="104">
        <v>341.91</v>
      </c>
      <c r="K226" s="104" t="s">
        <v>584</v>
      </c>
      <c r="L226" s="104">
        <v>362.33</v>
      </c>
      <c r="M226" s="103" t="s">
        <v>65</v>
      </c>
      <c r="N226" s="103">
        <v>2.36</v>
      </c>
      <c r="O226" s="40"/>
      <c r="P226" s="40"/>
      <c r="Q226" s="40"/>
      <c r="R226" s="40"/>
      <c r="S226" s="40"/>
    </row>
    <row r="227" spans="1:19" ht="144" x14ac:dyDescent="0.2">
      <c r="A227" s="100">
        <v>161</v>
      </c>
      <c r="B227" s="101" t="s">
        <v>63</v>
      </c>
      <c r="C227" s="101" t="s">
        <v>62</v>
      </c>
      <c r="D227" s="102">
        <v>-9.4999999999999998E-3</v>
      </c>
      <c r="E227" s="103">
        <v>6800</v>
      </c>
      <c r="F227" s="103"/>
      <c r="G227" s="103">
        <v>6800</v>
      </c>
      <c r="H227" s="103" t="s">
        <v>60</v>
      </c>
      <c r="I227" s="104">
        <v>-362.33</v>
      </c>
      <c r="J227" s="104"/>
      <c r="K227" s="104"/>
      <c r="L227" s="104">
        <v>-362.33</v>
      </c>
      <c r="M227" s="103"/>
      <c r="N227" s="103"/>
      <c r="O227" s="40"/>
      <c r="P227" s="40"/>
      <c r="Q227" s="40"/>
      <c r="R227" s="40"/>
      <c r="S227" s="40"/>
    </row>
    <row r="228" spans="1:19" ht="96" x14ac:dyDescent="0.2">
      <c r="A228" s="105">
        <v>162</v>
      </c>
      <c r="B228" s="106" t="s">
        <v>325</v>
      </c>
      <c r="C228" s="106" t="s">
        <v>324</v>
      </c>
      <c r="D228" s="107">
        <v>9.4999999999999998E-3</v>
      </c>
      <c r="E228" s="108">
        <v>5804</v>
      </c>
      <c r="F228" s="108"/>
      <c r="G228" s="108">
        <v>5804</v>
      </c>
      <c r="H228" s="108" t="s">
        <v>323</v>
      </c>
      <c r="I228" s="109">
        <v>270.38</v>
      </c>
      <c r="J228" s="109"/>
      <c r="K228" s="109"/>
      <c r="L228" s="109">
        <v>270.38</v>
      </c>
      <c r="M228" s="108"/>
      <c r="N228" s="108"/>
      <c r="O228" s="40"/>
      <c r="P228" s="40"/>
      <c r="Q228" s="40"/>
      <c r="R228" s="40"/>
      <c r="S228" s="40"/>
    </row>
    <row r="229" spans="1:19" ht="36" x14ac:dyDescent="0.2">
      <c r="A229" s="150" t="s">
        <v>40</v>
      </c>
      <c r="B229" s="151"/>
      <c r="C229" s="151"/>
      <c r="D229" s="151"/>
      <c r="E229" s="151"/>
      <c r="F229" s="151"/>
      <c r="G229" s="151"/>
      <c r="H229" s="151"/>
      <c r="I229" s="104">
        <v>354455.02</v>
      </c>
      <c r="J229" s="104">
        <v>41525.75</v>
      </c>
      <c r="K229" s="104" t="s">
        <v>583</v>
      </c>
      <c r="L229" s="104">
        <v>285789.81</v>
      </c>
      <c r="M229" s="103"/>
      <c r="N229" s="103" t="s">
        <v>581</v>
      </c>
      <c r="O229" s="40"/>
      <c r="P229" s="40"/>
      <c r="Q229" s="40"/>
      <c r="R229" s="40"/>
      <c r="S229" s="40"/>
    </row>
    <row r="230" spans="1:19" ht="12.75" x14ac:dyDescent="0.2">
      <c r="A230" s="150" t="s">
        <v>36</v>
      </c>
      <c r="B230" s="151"/>
      <c r="C230" s="151"/>
      <c r="D230" s="151"/>
      <c r="E230" s="151"/>
      <c r="F230" s="151"/>
      <c r="G230" s="151"/>
      <c r="H230" s="151"/>
      <c r="I230" s="104">
        <v>43543.92</v>
      </c>
      <c r="J230" s="104"/>
      <c r="K230" s="104"/>
      <c r="L230" s="104"/>
      <c r="M230" s="103"/>
      <c r="N230" s="103"/>
      <c r="O230" s="40"/>
      <c r="P230" s="40"/>
      <c r="Q230" s="40"/>
      <c r="R230" s="40"/>
      <c r="S230" s="40"/>
    </row>
    <row r="231" spans="1:19" ht="12.75" x14ac:dyDescent="0.2">
      <c r="A231" s="150" t="s">
        <v>35</v>
      </c>
      <c r="B231" s="151"/>
      <c r="C231" s="151"/>
      <c r="D231" s="151"/>
      <c r="E231" s="151"/>
      <c r="F231" s="151"/>
      <c r="G231" s="151"/>
      <c r="H231" s="151"/>
      <c r="I231" s="104">
        <v>28413.68</v>
      </c>
      <c r="J231" s="104"/>
      <c r="K231" s="104"/>
      <c r="L231" s="104"/>
      <c r="M231" s="103"/>
      <c r="N231" s="103"/>
      <c r="O231" s="40"/>
      <c r="P231" s="40"/>
      <c r="Q231" s="40"/>
      <c r="R231" s="40"/>
      <c r="S231" s="40"/>
    </row>
    <row r="232" spans="1:19" ht="36" x14ac:dyDescent="0.2">
      <c r="A232" s="189" t="s">
        <v>582</v>
      </c>
      <c r="B232" s="190"/>
      <c r="C232" s="190"/>
      <c r="D232" s="190"/>
      <c r="E232" s="190"/>
      <c r="F232" s="190"/>
      <c r="G232" s="190"/>
      <c r="H232" s="190"/>
      <c r="I232" s="121">
        <v>426412.62</v>
      </c>
      <c r="J232" s="121"/>
      <c r="K232" s="121"/>
      <c r="L232" s="121"/>
      <c r="M232" s="120"/>
      <c r="N232" s="120" t="s">
        <v>581</v>
      </c>
      <c r="O232" s="40"/>
      <c r="P232" s="40"/>
      <c r="Q232" s="40"/>
      <c r="R232" s="40"/>
      <c r="S232" s="40"/>
    </row>
    <row r="233" spans="1:19" ht="12.75" x14ac:dyDescent="0.2">
      <c r="A233" s="191" t="s">
        <v>295</v>
      </c>
      <c r="B233" s="192"/>
      <c r="C233" s="192"/>
      <c r="D233" s="192"/>
      <c r="E233" s="192"/>
      <c r="F233" s="192"/>
      <c r="G233" s="192"/>
      <c r="H233" s="192"/>
      <c r="I233" s="109">
        <v>199735.71</v>
      </c>
      <c r="J233" s="109"/>
      <c r="K233" s="109"/>
      <c r="L233" s="109"/>
      <c r="M233" s="108"/>
      <c r="N233" s="108"/>
      <c r="O233" s="40"/>
      <c r="P233" s="40"/>
      <c r="Q233" s="40"/>
      <c r="R233" s="40"/>
      <c r="S233" s="40"/>
    </row>
    <row r="234" spans="1:19" ht="17.850000000000001" customHeight="1" x14ac:dyDescent="0.2">
      <c r="A234" s="193" t="s">
        <v>580</v>
      </c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40"/>
      <c r="P234" s="40"/>
      <c r="Q234" s="40"/>
      <c r="R234" s="40"/>
      <c r="S234" s="40"/>
    </row>
    <row r="235" spans="1:19" ht="132" x14ac:dyDescent="0.2">
      <c r="A235" s="100">
        <v>163</v>
      </c>
      <c r="B235" s="101" t="s">
        <v>579</v>
      </c>
      <c r="C235" s="101" t="s">
        <v>578</v>
      </c>
      <c r="D235" s="102" t="s">
        <v>577</v>
      </c>
      <c r="E235" s="103" t="s">
        <v>576</v>
      </c>
      <c r="F235" s="103" t="s">
        <v>575</v>
      </c>
      <c r="G235" s="103">
        <v>247.81</v>
      </c>
      <c r="H235" s="103" t="s">
        <v>574</v>
      </c>
      <c r="I235" s="104">
        <v>12303.05</v>
      </c>
      <c r="J235" s="104">
        <v>3521.09</v>
      </c>
      <c r="K235" s="104" t="s">
        <v>573</v>
      </c>
      <c r="L235" s="104">
        <v>208.4</v>
      </c>
      <c r="M235" s="103" t="s">
        <v>572</v>
      </c>
      <c r="N235" s="103" t="s">
        <v>571</v>
      </c>
      <c r="O235" s="40"/>
      <c r="P235" s="40"/>
      <c r="Q235" s="40"/>
      <c r="R235" s="40"/>
      <c r="S235" s="40"/>
    </row>
    <row r="236" spans="1:19" ht="132" x14ac:dyDescent="0.2">
      <c r="A236" s="100">
        <v>164</v>
      </c>
      <c r="B236" s="101" t="s">
        <v>570</v>
      </c>
      <c r="C236" s="101" t="s">
        <v>569</v>
      </c>
      <c r="D236" s="102">
        <v>0.03</v>
      </c>
      <c r="E236" s="103" t="s">
        <v>568</v>
      </c>
      <c r="F236" s="103" t="s">
        <v>567</v>
      </c>
      <c r="G236" s="103">
        <v>126.33</v>
      </c>
      <c r="H236" s="103" t="s">
        <v>566</v>
      </c>
      <c r="I236" s="104">
        <v>1957.61</v>
      </c>
      <c r="J236" s="104">
        <v>558.05999999999995</v>
      </c>
      <c r="K236" s="104" t="s">
        <v>565</v>
      </c>
      <c r="L236" s="104">
        <v>18.75</v>
      </c>
      <c r="M236" s="103" t="s">
        <v>564</v>
      </c>
      <c r="N236" s="103" t="s">
        <v>563</v>
      </c>
      <c r="O236" s="40"/>
      <c r="P236" s="40"/>
      <c r="Q236" s="40"/>
      <c r="R236" s="40"/>
      <c r="S236" s="40"/>
    </row>
    <row r="237" spans="1:19" ht="48" x14ac:dyDescent="0.2">
      <c r="A237" s="83">
        <v>165</v>
      </c>
      <c r="B237" s="84" t="s">
        <v>355</v>
      </c>
      <c r="C237" s="84" t="s">
        <v>562</v>
      </c>
      <c r="D237" s="85">
        <v>7</v>
      </c>
      <c r="E237" s="86">
        <v>753.17</v>
      </c>
      <c r="F237" s="86"/>
      <c r="G237" s="86">
        <v>753.17</v>
      </c>
      <c r="H237" s="86" t="s">
        <v>353</v>
      </c>
      <c r="I237" s="87">
        <v>27151.81</v>
      </c>
      <c r="J237" s="87"/>
      <c r="K237" s="87"/>
      <c r="L237" s="87">
        <v>27151.81</v>
      </c>
      <c r="M237" s="86"/>
      <c r="N237" s="86"/>
      <c r="O237" s="40"/>
      <c r="P237" s="40"/>
      <c r="Q237" s="40"/>
      <c r="R237" s="40"/>
      <c r="S237" s="40"/>
    </row>
    <row r="238" spans="1:19" ht="48" x14ac:dyDescent="0.2">
      <c r="A238" s="83">
        <v>166</v>
      </c>
      <c r="B238" s="84" t="s">
        <v>355</v>
      </c>
      <c r="C238" s="84" t="s">
        <v>561</v>
      </c>
      <c r="D238" s="85">
        <v>3</v>
      </c>
      <c r="E238" s="86">
        <v>316.44</v>
      </c>
      <c r="F238" s="86"/>
      <c r="G238" s="86">
        <v>316.44</v>
      </c>
      <c r="H238" s="86" t="s">
        <v>353</v>
      </c>
      <c r="I238" s="87">
        <v>4889.01</v>
      </c>
      <c r="J238" s="87"/>
      <c r="K238" s="87"/>
      <c r="L238" s="87">
        <v>4889.01</v>
      </c>
      <c r="M238" s="86"/>
      <c r="N238" s="86"/>
      <c r="O238" s="40"/>
      <c r="P238" s="40"/>
      <c r="Q238" s="40"/>
      <c r="R238" s="40"/>
      <c r="S238" s="40"/>
    </row>
    <row r="239" spans="1:19" ht="48" x14ac:dyDescent="0.2">
      <c r="A239" s="83">
        <v>167</v>
      </c>
      <c r="B239" s="84" t="s">
        <v>355</v>
      </c>
      <c r="C239" s="84" t="s">
        <v>560</v>
      </c>
      <c r="D239" s="85">
        <v>3</v>
      </c>
      <c r="E239" s="86">
        <v>436.54</v>
      </c>
      <c r="F239" s="86"/>
      <c r="G239" s="86">
        <v>436.54</v>
      </c>
      <c r="H239" s="86" t="s">
        <v>353</v>
      </c>
      <c r="I239" s="87">
        <v>6744.54</v>
      </c>
      <c r="J239" s="87"/>
      <c r="K239" s="87"/>
      <c r="L239" s="87">
        <v>6744.54</v>
      </c>
      <c r="M239" s="86"/>
      <c r="N239" s="86"/>
      <c r="O239" s="40"/>
      <c r="P239" s="40"/>
      <c r="Q239" s="40"/>
      <c r="R239" s="40"/>
      <c r="S239" s="40"/>
    </row>
    <row r="240" spans="1:19" ht="48" x14ac:dyDescent="0.2">
      <c r="A240" s="83">
        <v>168</v>
      </c>
      <c r="B240" s="84" t="s">
        <v>355</v>
      </c>
      <c r="C240" s="84" t="s">
        <v>559</v>
      </c>
      <c r="D240" s="85">
        <v>7</v>
      </c>
      <c r="E240" s="86">
        <v>598.97</v>
      </c>
      <c r="F240" s="86"/>
      <c r="G240" s="86">
        <v>598.97</v>
      </c>
      <c r="H240" s="86" t="s">
        <v>353</v>
      </c>
      <c r="I240" s="87">
        <v>21592.9</v>
      </c>
      <c r="J240" s="87"/>
      <c r="K240" s="87"/>
      <c r="L240" s="87">
        <v>21592.9</v>
      </c>
      <c r="M240" s="86"/>
      <c r="N240" s="86"/>
      <c r="O240" s="40"/>
      <c r="P240" s="40"/>
      <c r="Q240" s="40"/>
      <c r="R240" s="40"/>
      <c r="S240" s="40"/>
    </row>
    <row r="241" spans="1:19" ht="132" x14ac:dyDescent="0.2">
      <c r="A241" s="100">
        <v>169</v>
      </c>
      <c r="B241" s="101" t="s">
        <v>558</v>
      </c>
      <c r="C241" s="101" t="s">
        <v>557</v>
      </c>
      <c r="D241" s="102" t="s">
        <v>556</v>
      </c>
      <c r="E241" s="103" t="s">
        <v>555</v>
      </c>
      <c r="F241" s="103" t="s">
        <v>554</v>
      </c>
      <c r="G241" s="103">
        <v>192.33</v>
      </c>
      <c r="H241" s="103" t="s">
        <v>553</v>
      </c>
      <c r="I241" s="104">
        <v>1555.4</v>
      </c>
      <c r="J241" s="104">
        <v>759.23</v>
      </c>
      <c r="K241" s="104" t="s">
        <v>552</v>
      </c>
      <c r="L241" s="104">
        <v>21.08</v>
      </c>
      <c r="M241" s="103" t="s">
        <v>551</v>
      </c>
      <c r="N241" s="103" t="s">
        <v>550</v>
      </c>
      <c r="O241" s="40"/>
      <c r="P241" s="40"/>
      <c r="Q241" s="40"/>
      <c r="R241" s="40"/>
      <c r="S241" s="40"/>
    </row>
    <row r="242" spans="1:19" ht="72" x14ac:dyDescent="0.2">
      <c r="A242" s="100">
        <v>170</v>
      </c>
      <c r="B242" s="101" t="s">
        <v>368</v>
      </c>
      <c r="C242" s="101" t="s">
        <v>367</v>
      </c>
      <c r="D242" s="102" t="s">
        <v>549</v>
      </c>
      <c r="E242" s="103">
        <v>519.79999999999995</v>
      </c>
      <c r="F242" s="103"/>
      <c r="G242" s="103">
        <v>519.79999999999995</v>
      </c>
      <c r="H242" s="103" t="s">
        <v>366</v>
      </c>
      <c r="I242" s="104">
        <v>-21.09</v>
      </c>
      <c r="J242" s="104"/>
      <c r="K242" s="104"/>
      <c r="L242" s="104">
        <v>-21.09</v>
      </c>
      <c r="M242" s="103"/>
      <c r="N242" s="103"/>
      <c r="O242" s="40"/>
      <c r="P242" s="40"/>
      <c r="Q242" s="40"/>
      <c r="R242" s="40"/>
      <c r="S242" s="40"/>
    </row>
    <row r="243" spans="1:19" ht="72" x14ac:dyDescent="0.2">
      <c r="A243" s="100">
        <v>171</v>
      </c>
      <c r="B243" s="101" t="s">
        <v>528</v>
      </c>
      <c r="C243" s="101" t="s">
        <v>527</v>
      </c>
      <c r="D243" s="102" t="s">
        <v>548</v>
      </c>
      <c r="E243" s="103">
        <v>485.9</v>
      </c>
      <c r="F243" s="103"/>
      <c r="G243" s="103">
        <v>485.9</v>
      </c>
      <c r="H243" s="103" t="s">
        <v>526</v>
      </c>
      <c r="I243" s="104">
        <v>17.79</v>
      </c>
      <c r="J243" s="104"/>
      <c r="K243" s="104"/>
      <c r="L243" s="104">
        <v>17.79</v>
      </c>
      <c r="M243" s="103"/>
      <c r="N243" s="103"/>
      <c r="O243" s="40"/>
      <c r="P243" s="40"/>
      <c r="Q243" s="40"/>
      <c r="R243" s="40"/>
      <c r="S243" s="40"/>
    </row>
    <row r="244" spans="1:19" ht="132" x14ac:dyDescent="0.2">
      <c r="A244" s="100">
        <v>172</v>
      </c>
      <c r="B244" s="101" t="s">
        <v>547</v>
      </c>
      <c r="C244" s="101" t="s">
        <v>546</v>
      </c>
      <c r="D244" s="102">
        <v>0.02</v>
      </c>
      <c r="E244" s="103" t="s">
        <v>545</v>
      </c>
      <c r="F244" s="103" t="s">
        <v>544</v>
      </c>
      <c r="G244" s="103">
        <v>48412.67</v>
      </c>
      <c r="H244" s="103" t="s">
        <v>543</v>
      </c>
      <c r="I244" s="104">
        <v>9569.33</v>
      </c>
      <c r="J244" s="104">
        <v>2534.4899999999998</v>
      </c>
      <c r="K244" s="104" t="s">
        <v>542</v>
      </c>
      <c r="L244" s="104">
        <v>5008.97</v>
      </c>
      <c r="M244" s="103" t="s">
        <v>541</v>
      </c>
      <c r="N244" s="103" t="s">
        <v>540</v>
      </c>
      <c r="O244" s="40"/>
      <c r="P244" s="40"/>
      <c r="Q244" s="40"/>
      <c r="R244" s="40"/>
      <c r="S244" s="40"/>
    </row>
    <row r="245" spans="1:19" ht="72" x14ac:dyDescent="0.2">
      <c r="A245" s="100">
        <v>173</v>
      </c>
      <c r="B245" s="101" t="s">
        <v>368</v>
      </c>
      <c r="C245" s="101" t="s">
        <v>367</v>
      </c>
      <c r="D245" s="102">
        <v>-1.9800000000000002E-2</v>
      </c>
      <c r="E245" s="103">
        <v>519.79999999999995</v>
      </c>
      <c r="F245" s="103"/>
      <c r="G245" s="103">
        <v>519.79999999999995</v>
      </c>
      <c r="H245" s="103" t="s">
        <v>366</v>
      </c>
      <c r="I245" s="104">
        <v>-56.42</v>
      </c>
      <c r="J245" s="104"/>
      <c r="K245" s="104"/>
      <c r="L245" s="104">
        <v>-56.42</v>
      </c>
      <c r="M245" s="103"/>
      <c r="N245" s="103"/>
      <c r="O245" s="40"/>
      <c r="P245" s="40"/>
      <c r="Q245" s="40"/>
      <c r="R245" s="40"/>
      <c r="S245" s="40"/>
    </row>
    <row r="246" spans="1:19" ht="72" x14ac:dyDescent="0.2">
      <c r="A246" s="100">
        <v>174</v>
      </c>
      <c r="B246" s="101" t="s">
        <v>528</v>
      </c>
      <c r="C246" s="101" t="s">
        <v>527</v>
      </c>
      <c r="D246" s="102">
        <v>1.9800000000000002E-2</v>
      </c>
      <c r="E246" s="103">
        <v>485.9</v>
      </c>
      <c r="F246" s="103"/>
      <c r="G246" s="103">
        <v>485.9</v>
      </c>
      <c r="H246" s="103" t="s">
        <v>526</v>
      </c>
      <c r="I246" s="104">
        <v>47.59</v>
      </c>
      <c r="J246" s="104"/>
      <c r="K246" s="104"/>
      <c r="L246" s="104">
        <v>47.59</v>
      </c>
      <c r="M246" s="103"/>
      <c r="N246" s="103"/>
      <c r="O246" s="40"/>
      <c r="P246" s="40"/>
      <c r="Q246" s="40"/>
      <c r="R246" s="40"/>
      <c r="S246" s="40"/>
    </row>
    <row r="247" spans="1:19" ht="48" x14ac:dyDescent="0.2">
      <c r="A247" s="83">
        <v>175</v>
      </c>
      <c r="B247" s="84" t="s">
        <v>355</v>
      </c>
      <c r="C247" s="84" t="s">
        <v>539</v>
      </c>
      <c r="D247" s="85">
        <v>2</v>
      </c>
      <c r="E247" s="86">
        <v>10034.950000000001</v>
      </c>
      <c r="F247" s="86"/>
      <c r="G247" s="86">
        <v>10034.950000000001</v>
      </c>
      <c r="H247" s="86" t="s">
        <v>353</v>
      </c>
      <c r="I247" s="87">
        <v>103359.98</v>
      </c>
      <c r="J247" s="87"/>
      <c r="K247" s="87"/>
      <c r="L247" s="87">
        <v>103359.98</v>
      </c>
      <c r="M247" s="86"/>
      <c r="N247" s="86"/>
      <c r="O247" s="40"/>
      <c r="P247" s="40"/>
      <c r="Q247" s="40"/>
      <c r="R247" s="40"/>
      <c r="S247" s="40"/>
    </row>
    <row r="248" spans="1:19" ht="48" x14ac:dyDescent="0.2">
      <c r="A248" s="83">
        <v>176</v>
      </c>
      <c r="B248" s="84" t="s">
        <v>355</v>
      </c>
      <c r="C248" s="84" t="s">
        <v>538</v>
      </c>
      <c r="D248" s="85">
        <v>2</v>
      </c>
      <c r="E248" s="86">
        <v>1285.83</v>
      </c>
      <c r="F248" s="86"/>
      <c r="G248" s="86">
        <v>1285.83</v>
      </c>
      <c r="H248" s="86" t="s">
        <v>353</v>
      </c>
      <c r="I248" s="87">
        <v>13244.04</v>
      </c>
      <c r="J248" s="87"/>
      <c r="K248" s="87"/>
      <c r="L248" s="87">
        <v>13244.04</v>
      </c>
      <c r="M248" s="86"/>
      <c r="N248" s="86"/>
      <c r="O248" s="40"/>
      <c r="P248" s="40"/>
      <c r="Q248" s="40"/>
      <c r="R248" s="40"/>
      <c r="S248" s="40"/>
    </row>
    <row r="249" spans="1:19" ht="132" x14ac:dyDescent="0.2">
      <c r="A249" s="100">
        <v>177</v>
      </c>
      <c r="B249" s="101" t="s">
        <v>537</v>
      </c>
      <c r="C249" s="101" t="s">
        <v>536</v>
      </c>
      <c r="D249" s="102" t="s">
        <v>535</v>
      </c>
      <c r="E249" s="103" t="s">
        <v>534</v>
      </c>
      <c r="F249" s="103" t="s">
        <v>533</v>
      </c>
      <c r="G249" s="103">
        <v>1354.87</v>
      </c>
      <c r="H249" s="103" t="s">
        <v>532</v>
      </c>
      <c r="I249" s="104">
        <v>1711.97</v>
      </c>
      <c r="J249" s="104">
        <v>478.55</v>
      </c>
      <c r="K249" s="104" t="s">
        <v>531</v>
      </c>
      <c r="L249" s="104">
        <v>36.950000000000003</v>
      </c>
      <c r="M249" s="103" t="s">
        <v>530</v>
      </c>
      <c r="N249" s="103" t="s">
        <v>529</v>
      </c>
      <c r="O249" s="40"/>
      <c r="P249" s="40"/>
      <c r="Q249" s="40"/>
      <c r="R249" s="40"/>
      <c r="S249" s="40"/>
    </row>
    <row r="250" spans="1:19" ht="72" x14ac:dyDescent="0.2">
      <c r="A250" s="100">
        <v>178</v>
      </c>
      <c r="B250" s="101" t="s">
        <v>368</v>
      </c>
      <c r="C250" s="101" t="s">
        <v>367</v>
      </c>
      <c r="D250" s="102">
        <v>-9.4999999999999998E-3</v>
      </c>
      <c r="E250" s="103">
        <v>519.79999999999995</v>
      </c>
      <c r="F250" s="103"/>
      <c r="G250" s="103">
        <v>519.79999999999995</v>
      </c>
      <c r="H250" s="103" t="s">
        <v>366</v>
      </c>
      <c r="I250" s="104">
        <v>-27.07</v>
      </c>
      <c r="J250" s="104"/>
      <c r="K250" s="104"/>
      <c r="L250" s="104">
        <v>-27.07</v>
      </c>
      <c r="M250" s="103"/>
      <c r="N250" s="103"/>
      <c r="O250" s="40"/>
      <c r="P250" s="40"/>
      <c r="Q250" s="40"/>
      <c r="R250" s="40"/>
      <c r="S250" s="40"/>
    </row>
    <row r="251" spans="1:19" ht="72" x14ac:dyDescent="0.2">
      <c r="A251" s="100">
        <v>179</v>
      </c>
      <c r="B251" s="101" t="s">
        <v>528</v>
      </c>
      <c r="C251" s="101" t="s">
        <v>527</v>
      </c>
      <c r="D251" s="102">
        <v>9.4999999999999998E-3</v>
      </c>
      <c r="E251" s="103">
        <v>485.9</v>
      </c>
      <c r="F251" s="103"/>
      <c r="G251" s="103">
        <v>485.9</v>
      </c>
      <c r="H251" s="103" t="s">
        <v>526</v>
      </c>
      <c r="I251" s="104">
        <v>22.84</v>
      </c>
      <c r="J251" s="104"/>
      <c r="K251" s="104"/>
      <c r="L251" s="104">
        <v>22.84</v>
      </c>
      <c r="M251" s="103"/>
      <c r="N251" s="103"/>
      <c r="O251" s="40"/>
      <c r="P251" s="40"/>
      <c r="Q251" s="40"/>
      <c r="R251" s="40"/>
      <c r="S251" s="40"/>
    </row>
    <row r="252" spans="1:19" ht="48" x14ac:dyDescent="0.2">
      <c r="A252" s="83">
        <v>180</v>
      </c>
      <c r="B252" s="84" t="s">
        <v>355</v>
      </c>
      <c r="C252" s="84" t="s">
        <v>525</v>
      </c>
      <c r="D252" s="85">
        <v>3</v>
      </c>
      <c r="E252" s="86">
        <v>312.64999999999998</v>
      </c>
      <c r="F252" s="86"/>
      <c r="G252" s="86">
        <v>312.64999999999998</v>
      </c>
      <c r="H252" s="86" t="s">
        <v>353</v>
      </c>
      <c r="I252" s="87">
        <v>4830.45</v>
      </c>
      <c r="J252" s="87"/>
      <c r="K252" s="87"/>
      <c r="L252" s="87">
        <v>4830.45</v>
      </c>
      <c r="M252" s="86"/>
      <c r="N252" s="86"/>
      <c r="O252" s="40"/>
      <c r="P252" s="40"/>
      <c r="Q252" s="40"/>
      <c r="R252" s="40"/>
      <c r="S252" s="40"/>
    </row>
    <row r="253" spans="1:19" ht="48" x14ac:dyDescent="0.2">
      <c r="A253" s="83">
        <v>181</v>
      </c>
      <c r="B253" s="84" t="s">
        <v>355</v>
      </c>
      <c r="C253" s="84" t="s">
        <v>524</v>
      </c>
      <c r="D253" s="85">
        <v>4</v>
      </c>
      <c r="E253" s="86">
        <v>87.57</v>
      </c>
      <c r="F253" s="86"/>
      <c r="G253" s="86">
        <v>87.57</v>
      </c>
      <c r="H253" s="86" t="s">
        <v>353</v>
      </c>
      <c r="I253" s="87">
        <v>1803.96</v>
      </c>
      <c r="J253" s="87"/>
      <c r="K253" s="87"/>
      <c r="L253" s="87">
        <v>1803.96</v>
      </c>
      <c r="M253" s="86"/>
      <c r="N253" s="86"/>
      <c r="O253" s="40"/>
      <c r="P253" s="40"/>
      <c r="Q253" s="40"/>
      <c r="R253" s="40"/>
      <c r="S253" s="40"/>
    </row>
    <row r="254" spans="1:19" ht="144" x14ac:dyDescent="0.2">
      <c r="A254" s="100">
        <v>182</v>
      </c>
      <c r="B254" s="101" t="s">
        <v>523</v>
      </c>
      <c r="C254" s="101" t="s">
        <v>522</v>
      </c>
      <c r="D254" s="102" t="s">
        <v>521</v>
      </c>
      <c r="E254" s="103" t="s">
        <v>520</v>
      </c>
      <c r="F254" s="103" t="s">
        <v>519</v>
      </c>
      <c r="G254" s="103">
        <v>60525.79</v>
      </c>
      <c r="H254" s="103" t="s">
        <v>518</v>
      </c>
      <c r="I254" s="104">
        <v>4072.82</v>
      </c>
      <c r="J254" s="104">
        <v>575.29999999999995</v>
      </c>
      <c r="K254" s="104" t="s">
        <v>517</v>
      </c>
      <c r="L254" s="104">
        <v>3305.31</v>
      </c>
      <c r="M254" s="103" t="s">
        <v>516</v>
      </c>
      <c r="N254" s="103" t="s">
        <v>515</v>
      </c>
      <c r="O254" s="40"/>
      <c r="P254" s="40"/>
      <c r="Q254" s="40"/>
      <c r="R254" s="40"/>
      <c r="S254" s="40"/>
    </row>
    <row r="255" spans="1:19" ht="120" x14ac:dyDescent="0.2">
      <c r="A255" s="100">
        <v>183</v>
      </c>
      <c r="B255" s="101" t="s">
        <v>514</v>
      </c>
      <c r="C255" s="101" t="s">
        <v>513</v>
      </c>
      <c r="D255" s="102">
        <v>7</v>
      </c>
      <c r="E255" s="103" t="s">
        <v>512</v>
      </c>
      <c r="F255" s="103">
        <v>7.02</v>
      </c>
      <c r="G255" s="103">
        <v>570.04999999999995</v>
      </c>
      <c r="H255" s="103" t="s">
        <v>511</v>
      </c>
      <c r="I255" s="104">
        <v>32934.370000000003</v>
      </c>
      <c r="J255" s="104">
        <v>1456.42</v>
      </c>
      <c r="K255" s="104">
        <v>552.37</v>
      </c>
      <c r="L255" s="104">
        <v>30925.58</v>
      </c>
      <c r="M255" s="103">
        <v>1.5065</v>
      </c>
      <c r="N255" s="103">
        <v>10.55</v>
      </c>
      <c r="O255" s="40"/>
      <c r="P255" s="40"/>
      <c r="Q255" s="40"/>
      <c r="R255" s="40"/>
      <c r="S255" s="40"/>
    </row>
    <row r="256" spans="1:19" ht="72" x14ac:dyDescent="0.2">
      <c r="A256" s="100">
        <v>184</v>
      </c>
      <c r="B256" s="101" t="s">
        <v>510</v>
      </c>
      <c r="C256" s="101" t="s">
        <v>509</v>
      </c>
      <c r="D256" s="102" t="s">
        <v>508</v>
      </c>
      <c r="E256" s="103">
        <v>569.52</v>
      </c>
      <c r="F256" s="103"/>
      <c r="G256" s="103">
        <v>569.52</v>
      </c>
      <c r="H256" s="103" t="s">
        <v>507</v>
      </c>
      <c r="I256" s="104">
        <v>-30907.59</v>
      </c>
      <c r="J256" s="104"/>
      <c r="K256" s="104"/>
      <c r="L256" s="104">
        <v>-30907.59</v>
      </c>
      <c r="M256" s="103"/>
      <c r="N256" s="103"/>
      <c r="O256" s="40"/>
      <c r="P256" s="40"/>
      <c r="Q256" s="40"/>
      <c r="R256" s="40"/>
      <c r="S256" s="40"/>
    </row>
    <row r="257" spans="1:19" ht="48" x14ac:dyDescent="0.2">
      <c r="A257" s="83">
        <v>185</v>
      </c>
      <c r="B257" s="84" t="s">
        <v>355</v>
      </c>
      <c r="C257" s="84" t="s">
        <v>506</v>
      </c>
      <c r="D257" s="85">
        <v>7</v>
      </c>
      <c r="E257" s="86">
        <v>1611.11</v>
      </c>
      <c r="F257" s="86"/>
      <c r="G257" s="86">
        <v>1611.11</v>
      </c>
      <c r="H257" s="86" t="s">
        <v>353</v>
      </c>
      <c r="I257" s="87">
        <v>58080.54</v>
      </c>
      <c r="J257" s="87"/>
      <c r="K257" s="87"/>
      <c r="L257" s="87">
        <v>58080.54</v>
      </c>
      <c r="M257" s="86"/>
      <c r="N257" s="86"/>
      <c r="O257" s="40"/>
      <c r="P257" s="40"/>
      <c r="Q257" s="40"/>
      <c r="R257" s="40"/>
      <c r="S257" s="40"/>
    </row>
    <row r="258" spans="1:19" ht="120" x14ac:dyDescent="0.2">
      <c r="A258" s="100">
        <v>186</v>
      </c>
      <c r="B258" s="101" t="s">
        <v>505</v>
      </c>
      <c r="C258" s="101" t="s">
        <v>504</v>
      </c>
      <c r="D258" s="102" t="s">
        <v>503</v>
      </c>
      <c r="E258" s="103" t="s">
        <v>502</v>
      </c>
      <c r="F258" s="103">
        <v>179.65</v>
      </c>
      <c r="G258" s="103">
        <v>617.46</v>
      </c>
      <c r="H258" s="103" t="s">
        <v>501</v>
      </c>
      <c r="I258" s="104">
        <v>769.36</v>
      </c>
      <c r="J258" s="104">
        <v>167.19</v>
      </c>
      <c r="K258" s="104">
        <v>28.55</v>
      </c>
      <c r="L258" s="104">
        <v>573.62</v>
      </c>
      <c r="M258" s="103">
        <v>7.4865000000000004</v>
      </c>
      <c r="N258" s="103">
        <v>1.1499999999999999</v>
      </c>
      <c r="O258" s="40"/>
      <c r="P258" s="40"/>
      <c r="Q258" s="40"/>
      <c r="R258" s="40"/>
      <c r="S258" s="40"/>
    </row>
    <row r="259" spans="1:19" ht="72" x14ac:dyDescent="0.2">
      <c r="A259" s="100">
        <v>187</v>
      </c>
      <c r="B259" s="101" t="s">
        <v>500</v>
      </c>
      <c r="C259" s="101" t="s">
        <v>499</v>
      </c>
      <c r="D259" s="102">
        <v>-5.3360000000000003</v>
      </c>
      <c r="E259" s="103">
        <v>17.82</v>
      </c>
      <c r="F259" s="103"/>
      <c r="G259" s="103">
        <v>17.82</v>
      </c>
      <c r="H259" s="103" t="s">
        <v>498</v>
      </c>
      <c r="I259" s="104">
        <v>-573.62</v>
      </c>
      <c r="J259" s="104"/>
      <c r="K259" s="104"/>
      <c r="L259" s="104">
        <v>-573.62</v>
      </c>
      <c r="M259" s="103"/>
      <c r="N259" s="103"/>
      <c r="O259" s="40"/>
      <c r="P259" s="40"/>
      <c r="Q259" s="40"/>
      <c r="R259" s="40"/>
      <c r="S259" s="40"/>
    </row>
    <row r="260" spans="1:19" ht="72" x14ac:dyDescent="0.2">
      <c r="A260" s="100">
        <v>188</v>
      </c>
      <c r="B260" s="101" t="s">
        <v>497</v>
      </c>
      <c r="C260" s="101" t="s">
        <v>496</v>
      </c>
      <c r="D260" s="102">
        <v>5.3360000000000003</v>
      </c>
      <c r="E260" s="103">
        <v>23.62</v>
      </c>
      <c r="F260" s="103"/>
      <c r="G260" s="103">
        <v>23.62</v>
      </c>
      <c r="H260" s="103" t="s">
        <v>353</v>
      </c>
      <c r="I260" s="104">
        <v>649.07000000000005</v>
      </c>
      <c r="J260" s="104"/>
      <c r="K260" s="104"/>
      <c r="L260" s="104">
        <v>649.07000000000005</v>
      </c>
      <c r="M260" s="103"/>
      <c r="N260" s="103"/>
      <c r="O260" s="40"/>
      <c r="P260" s="40"/>
      <c r="Q260" s="40"/>
      <c r="R260" s="40"/>
      <c r="S260" s="40"/>
    </row>
    <row r="261" spans="1:19" ht="17.850000000000001" customHeight="1" x14ac:dyDescent="0.2">
      <c r="A261" s="148" t="s">
        <v>495</v>
      </c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40"/>
      <c r="P261" s="40"/>
      <c r="Q261" s="40"/>
      <c r="R261" s="40"/>
      <c r="S261" s="40"/>
    </row>
    <row r="262" spans="1:19" ht="120" x14ac:dyDescent="0.2">
      <c r="A262" s="100">
        <v>189</v>
      </c>
      <c r="B262" s="101" t="s">
        <v>494</v>
      </c>
      <c r="C262" s="101" t="s">
        <v>493</v>
      </c>
      <c r="D262" s="102" t="s">
        <v>484</v>
      </c>
      <c r="E262" s="103" t="s">
        <v>492</v>
      </c>
      <c r="F262" s="103" t="s">
        <v>491</v>
      </c>
      <c r="G262" s="103">
        <v>81.97</v>
      </c>
      <c r="H262" s="103" t="s">
        <v>490</v>
      </c>
      <c r="I262" s="104">
        <v>983.35</v>
      </c>
      <c r="J262" s="104">
        <v>839.01</v>
      </c>
      <c r="K262" s="104" t="s">
        <v>489</v>
      </c>
      <c r="L262" s="104">
        <v>48.49</v>
      </c>
      <c r="M262" s="103" t="s">
        <v>488</v>
      </c>
      <c r="N262" s="103" t="s">
        <v>487</v>
      </c>
      <c r="O262" s="40"/>
      <c r="P262" s="40"/>
      <c r="Q262" s="40"/>
      <c r="R262" s="40"/>
      <c r="S262" s="40"/>
    </row>
    <row r="263" spans="1:19" ht="168" x14ac:dyDescent="0.2">
      <c r="A263" s="100">
        <v>190</v>
      </c>
      <c r="B263" s="101" t="s">
        <v>486</v>
      </c>
      <c r="C263" s="101" t="s">
        <v>485</v>
      </c>
      <c r="D263" s="102" t="s">
        <v>484</v>
      </c>
      <c r="E263" s="103">
        <v>11255</v>
      </c>
      <c r="F263" s="103"/>
      <c r="G263" s="103">
        <v>11255</v>
      </c>
      <c r="H263" s="103" t="s">
        <v>483</v>
      </c>
      <c r="I263" s="104">
        <v>6347.6</v>
      </c>
      <c r="J263" s="104"/>
      <c r="K263" s="104"/>
      <c r="L263" s="104">
        <v>6347.6</v>
      </c>
      <c r="M263" s="103"/>
      <c r="N263" s="103"/>
      <c r="O263" s="40"/>
      <c r="P263" s="40"/>
      <c r="Q263" s="40"/>
      <c r="R263" s="40"/>
      <c r="S263" s="40"/>
    </row>
    <row r="264" spans="1:19" ht="132" x14ac:dyDescent="0.2">
      <c r="A264" s="100">
        <v>191</v>
      </c>
      <c r="B264" s="101" t="s">
        <v>482</v>
      </c>
      <c r="C264" s="101" t="s">
        <v>481</v>
      </c>
      <c r="D264" s="102" t="s">
        <v>480</v>
      </c>
      <c r="E264" s="103" t="s">
        <v>479</v>
      </c>
      <c r="F264" s="103">
        <v>301.2</v>
      </c>
      <c r="G264" s="103">
        <v>10421.959999999999</v>
      </c>
      <c r="H264" s="103" t="s">
        <v>478</v>
      </c>
      <c r="I264" s="104">
        <v>1373.85</v>
      </c>
      <c r="J264" s="104">
        <v>161.65</v>
      </c>
      <c r="K264" s="104">
        <v>96.91</v>
      </c>
      <c r="L264" s="104">
        <v>1115.29</v>
      </c>
      <c r="M264" s="103">
        <v>49.104999999999997</v>
      </c>
      <c r="N264" s="103">
        <v>0.99</v>
      </c>
      <c r="O264" s="40"/>
      <c r="P264" s="40"/>
      <c r="Q264" s="40"/>
      <c r="R264" s="40"/>
      <c r="S264" s="40"/>
    </row>
    <row r="265" spans="1:19" ht="156" x14ac:dyDescent="0.2">
      <c r="A265" s="100">
        <v>192</v>
      </c>
      <c r="B265" s="101" t="s">
        <v>477</v>
      </c>
      <c r="C265" s="101" t="s">
        <v>476</v>
      </c>
      <c r="D265" s="102">
        <v>-2.0160000000000001E-2</v>
      </c>
      <c r="E265" s="103">
        <v>10045</v>
      </c>
      <c r="F265" s="103"/>
      <c r="G265" s="103">
        <v>10045</v>
      </c>
      <c r="H265" s="103" t="s">
        <v>475</v>
      </c>
      <c r="I265" s="104">
        <v>-1084.3699999999999</v>
      </c>
      <c r="J265" s="104"/>
      <c r="K265" s="104"/>
      <c r="L265" s="104">
        <v>-1084.3699999999999</v>
      </c>
      <c r="M265" s="103"/>
      <c r="N265" s="103"/>
      <c r="O265" s="40"/>
      <c r="P265" s="40"/>
      <c r="Q265" s="40"/>
      <c r="R265" s="40"/>
      <c r="S265" s="40"/>
    </row>
    <row r="266" spans="1:19" ht="120" x14ac:dyDescent="0.2">
      <c r="A266" s="100">
        <v>193</v>
      </c>
      <c r="B266" s="101" t="s">
        <v>474</v>
      </c>
      <c r="C266" s="101" t="s">
        <v>473</v>
      </c>
      <c r="D266" s="102">
        <v>2.0160000000000001E-2</v>
      </c>
      <c r="E266" s="103">
        <v>7980</v>
      </c>
      <c r="F266" s="103"/>
      <c r="G266" s="103">
        <v>7980</v>
      </c>
      <c r="H266" s="103" t="s">
        <v>472</v>
      </c>
      <c r="I266" s="104">
        <v>861.98</v>
      </c>
      <c r="J266" s="104"/>
      <c r="K266" s="104"/>
      <c r="L266" s="104">
        <v>861.98</v>
      </c>
      <c r="M266" s="103"/>
      <c r="N266" s="103"/>
      <c r="O266" s="40"/>
      <c r="P266" s="40"/>
      <c r="Q266" s="40"/>
      <c r="R266" s="40"/>
      <c r="S266" s="40"/>
    </row>
    <row r="267" spans="1:19" ht="17.850000000000001" customHeight="1" x14ac:dyDescent="0.2">
      <c r="A267" s="148" t="s">
        <v>471</v>
      </c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40"/>
      <c r="P267" s="40"/>
      <c r="Q267" s="40"/>
      <c r="R267" s="40"/>
      <c r="S267" s="40"/>
    </row>
    <row r="268" spans="1:19" ht="132" x14ac:dyDescent="0.2">
      <c r="A268" s="100">
        <v>194</v>
      </c>
      <c r="B268" s="101" t="s">
        <v>470</v>
      </c>
      <c r="C268" s="101" t="s">
        <v>469</v>
      </c>
      <c r="D268" s="102" t="s">
        <v>468</v>
      </c>
      <c r="E268" s="103" t="s">
        <v>467</v>
      </c>
      <c r="F268" s="103" t="s">
        <v>466</v>
      </c>
      <c r="G268" s="103">
        <v>88.5</v>
      </c>
      <c r="H268" s="103" t="s">
        <v>465</v>
      </c>
      <c r="I268" s="104">
        <v>5216.6499999999996</v>
      </c>
      <c r="J268" s="104">
        <v>2451</v>
      </c>
      <c r="K268" s="104" t="s">
        <v>464</v>
      </c>
      <c r="L268" s="104">
        <v>171.62</v>
      </c>
      <c r="M268" s="103" t="s">
        <v>463</v>
      </c>
      <c r="N268" s="103" t="s">
        <v>462</v>
      </c>
      <c r="O268" s="40"/>
      <c r="P268" s="40"/>
      <c r="Q268" s="40"/>
      <c r="R268" s="40"/>
      <c r="S268" s="40"/>
    </row>
    <row r="269" spans="1:19" ht="72" x14ac:dyDescent="0.2">
      <c r="A269" s="100">
        <v>195</v>
      </c>
      <c r="B269" s="101" t="s">
        <v>461</v>
      </c>
      <c r="C269" s="101" t="s">
        <v>460</v>
      </c>
      <c r="D269" s="102">
        <v>0.43809999999999999</v>
      </c>
      <c r="E269" s="103">
        <v>7571</v>
      </c>
      <c r="F269" s="103"/>
      <c r="G269" s="103">
        <v>7571</v>
      </c>
      <c r="H269" s="103" t="s">
        <v>459</v>
      </c>
      <c r="I269" s="104">
        <v>21359.55</v>
      </c>
      <c r="J269" s="104"/>
      <c r="K269" s="104"/>
      <c r="L269" s="104">
        <v>21359.55</v>
      </c>
      <c r="M269" s="103"/>
      <c r="N269" s="103"/>
      <c r="O269" s="40"/>
      <c r="P269" s="40"/>
      <c r="Q269" s="40"/>
      <c r="R269" s="40"/>
      <c r="S269" s="40"/>
    </row>
    <row r="270" spans="1:19" ht="17.850000000000001" customHeight="1" x14ac:dyDescent="0.2">
      <c r="A270" s="148" t="s">
        <v>458</v>
      </c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40"/>
      <c r="P270" s="40"/>
      <c r="Q270" s="40"/>
      <c r="R270" s="40"/>
      <c r="S270" s="40"/>
    </row>
    <row r="271" spans="1:19" ht="132" x14ac:dyDescent="0.2">
      <c r="A271" s="100">
        <v>196</v>
      </c>
      <c r="B271" s="101" t="s">
        <v>457</v>
      </c>
      <c r="C271" s="101" t="s">
        <v>456</v>
      </c>
      <c r="D271" s="102">
        <v>0.65</v>
      </c>
      <c r="E271" s="103" t="s">
        <v>455</v>
      </c>
      <c r="F271" s="103"/>
      <c r="G271" s="103"/>
      <c r="H271" s="103" t="s">
        <v>454</v>
      </c>
      <c r="I271" s="104">
        <v>2127.11</v>
      </c>
      <c r="J271" s="104">
        <v>2127.11</v>
      </c>
      <c r="K271" s="104"/>
      <c r="L271" s="104"/>
      <c r="M271" s="103">
        <v>26.242999999999999</v>
      </c>
      <c r="N271" s="103">
        <v>17.059999999999999</v>
      </c>
      <c r="O271" s="40"/>
      <c r="P271" s="40"/>
      <c r="Q271" s="40"/>
      <c r="R271" s="40"/>
      <c r="S271" s="40"/>
    </row>
    <row r="272" spans="1:19" ht="132" x14ac:dyDescent="0.2">
      <c r="A272" s="100">
        <v>197</v>
      </c>
      <c r="B272" s="101" t="s">
        <v>453</v>
      </c>
      <c r="C272" s="101" t="s">
        <v>452</v>
      </c>
      <c r="D272" s="102">
        <v>0.65</v>
      </c>
      <c r="E272" s="103" t="s">
        <v>451</v>
      </c>
      <c r="F272" s="103" t="s">
        <v>450</v>
      </c>
      <c r="G272" s="103">
        <v>220.9</v>
      </c>
      <c r="H272" s="103" t="s">
        <v>449</v>
      </c>
      <c r="I272" s="104">
        <v>19061.560000000001</v>
      </c>
      <c r="J272" s="104">
        <v>5602.62</v>
      </c>
      <c r="K272" s="104" t="s">
        <v>448</v>
      </c>
      <c r="L272" s="104">
        <v>1397.52</v>
      </c>
      <c r="M272" s="103" t="s">
        <v>447</v>
      </c>
      <c r="N272" s="103" t="s">
        <v>446</v>
      </c>
      <c r="O272" s="40"/>
      <c r="P272" s="40"/>
      <c r="Q272" s="40"/>
      <c r="R272" s="40"/>
      <c r="S272" s="40"/>
    </row>
    <row r="273" spans="1:19" ht="132" x14ac:dyDescent="0.2">
      <c r="A273" s="100">
        <v>198</v>
      </c>
      <c r="B273" s="101" t="s">
        <v>445</v>
      </c>
      <c r="C273" s="101" t="s">
        <v>444</v>
      </c>
      <c r="D273" s="102">
        <v>65</v>
      </c>
      <c r="E273" s="103" t="s">
        <v>443</v>
      </c>
      <c r="F273" s="103"/>
      <c r="G273" s="103"/>
      <c r="H273" s="103" t="s">
        <v>442</v>
      </c>
      <c r="I273" s="104">
        <v>9173.4500000000007</v>
      </c>
      <c r="J273" s="104">
        <v>9173.4500000000007</v>
      </c>
      <c r="K273" s="104"/>
      <c r="L273" s="104"/>
      <c r="M273" s="103">
        <v>1.0349999999999999</v>
      </c>
      <c r="N273" s="103">
        <v>67.28</v>
      </c>
      <c r="O273" s="40"/>
      <c r="P273" s="40"/>
      <c r="Q273" s="40"/>
      <c r="R273" s="40"/>
      <c r="S273" s="40"/>
    </row>
    <row r="274" spans="1:19" ht="120" x14ac:dyDescent="0.2">
      <c r="A274" s="100">
        <v>199</v>
      </c>
      <c r="B274" s="101" t="s">
        <v>441</v>
      </c>
      <c r="C274" s="101" t="s">
        <v>440</v>
      </c>
      <c r="D274" s="102">
        <v>0.65</v>
      </c>
      <c r="E274" s="103" t="s">
        <v>439</v>
      </c>
      <c r="F274" s="103"/>
      <c r="G274" s="103">
        <v>7.55</v>
      </c>
      <c r="H274" s="103" t="s">
        <v>438</v>
      </c>
      <c r="I274" s="104">
        <v>584.1</v>
      </c>
      <c r="J274" s="104">
        <v>567.74</v>
      </c>
      <c r="K274" s="104"/>
      <c r="L274" s="104">
        <v>16.36</v>
      </c>
      <c r="M274" s="103">
        <v>6.8769999999999998</v>
      </c>
      <c r="N274" s="103">
        <v>4.47</v>
      </c>
      <c r="O274" s="40"/>
      <c r="P274" s="40"/>
      <c r="Q274" s="40"/>
      <c r="R274" s="40"/>
      <c r="S274" s="40"/>
    </row>
    <row r="275" spans="1:19" ht="132" x14ac:dyDescent="0.2">
      <c r="A275" s="100">
        <v>200</v>
      </c>
      <c r="B275" s="101" t="s">
        <v>437</v>
      </c>
      <c r="C275" s="101" t="s">
        <v>436</v>
      </c>
      <c r="D275" s="102">
        <v>0.65</v>
      </c>
      <c r="E275" s="103" t="s">
        <v>435</v>
      </c>
      <c r="F275" s="103">
        <v>167.92</v>
      </c>
      <c r="G275" s="103">
        <v>367.08</v>
      </c>
      <c r="H275" s="103" t="s">
        <v>434</v>
      </c>
      <c r="I275" s="104">
        <v>8831.65</v>
      </c>
      <c r="J275" s="104">
        <v>5736.57</v>
      </c>
      <c r="K275" s="104">
        <v>1225.3499999999999</v>
      </c>
      <c r="L275" s="104">
        <v>1869.73</v>
      </c>
      <c r="M275" s="103">
        <v>65.837500000000006</v>
      </c>
      <c r="N275" s="103">
        <v>42.79</v>
      </c>
      <c r="O275" s="40"/>
      <c r="P275" s="40"/>
      <c r="Q275" s="40"/>
      <c r="R275" s="40"/>
      <c r="S275" s="40"/>
    </row>
    <row r="276" spans="1:19" ht="72" x14ac:dyDescent="0.2">
      <c r="A276" s="100">
        <v>201</v>
      </c>
      <c r="B276" s="101" t="s">
        <v>433</v>
      </c>
      <c r="C276" s="101" t="s">
        <v>432</v>
      </c>
      <c r="D276" s="102">
        <v>-0.33150000000000002</v>
      </c>
      <c r="E276" s="103">
        <v>59.99</v>
      </c>
      <c r="F276" s="103"/>
      <c r="G276" s="103">
        <v>59.99</v>
      </c>
      <c r="H276" s="103" t="s">
        <v>431</v>
      </c>
      <c r="I276" s="104">
        <v>-192.13</v>
      </c>
      <c r="J276" s="104"/>
      <c r="K276" s="104"/>
      <c r="L276" s="104">
        <v>-192.13</v>
      </c>
      <c r="M276" s="103"/>
      <c r="N276" s="103"/>
      <c r="O276" s="40"/>
      <c r="P276" s="40"/>
      <c r="Q276" s="40"/>
      <c r="R276" s="40"/>
      <c r="S276" s="40"/>
    </row>
    <row r="277" spans="1:19" ht="72" x14ac:dyDescent="0.2">
      <c r="A277" s="100">
        <v>202</v>
      </c>
      <c r="B277" s="101" t="s">
        <v>430</v>
      </c>
      <c r="C277" s="101" t="s">
        <v>429</v>
      </c>
      <c r="D277" s="102">
        <v>-3.3E-3</v>
      </c>
      <c r="E277" s="103">
        <v>24310</v>
      </c>
      <c r="F277" s="103"/>
      <c r="G277" s="103">
        <v>24310</v>
      </c>
      <c r="H277" s="103" t="s">
        <v>428</v>
      </c>
      <c r="I277" s="104">
        <v>-300.60000000000002</v>
      </c>
      <c r="J277" s="104"/>
      <c r="K277" s="104"/>
      <c r="L277" s="104">
        <v>-300.60000000000002</v>
      </c>
      <c r="M277" s="103"/>
      <c r="N277" s="103"/>
      <c r="O277" s="40"/>
      <c r="P277" s="40"/>
      <c r="Q277" s="40"/>
      <c r="R277" s="40"/>
      <c r="S277" s="40"/>
    </row>
    <row r="278" spans="1:19" ht="72" x14ac:dyDescent="0.2">
      <c r="A278" s="100">
        <v>203</v>
      </c>
      <c r="B278" s="101" t="s">
        <v>427</v>
      </c>
      <c r="C278" s="101" t="s">
        <v>426</v>
      </c>
      <c r="D278" s="102">
        <v>-0.46410000000000001</v>
      </c>
      <c r="E278" s="103">
        <v>300</v>
      </c>
      <c r="F278" s="103"/>
      <c r="G278" s="103">
        <v>300</v>
      </c>
      <c r="H278" s="103" t="s">
        <v>425</v>
      </c>
      <c r="I278" s="104">
        <v>-1379.5</v>
      </c>
      <c r="J278" s="104"/>
      <c r="K278" s="104"/>
      <c r="L278" s="104">
        <v>-1379.5</v>
      </c>
      <c r="M278" s="103"/>
      <c r="N278" s="103"/>
      <c r="O278" s="40"/>
      <c r="P278" s="40"/>
      <c r="Q278" s="40"/>
      <c r="R278" s="40"/>
      <c r="S278" s="40"/>
    </row>
    <row r="279" spans="1:19" ht="72" x14ac:dyDescent="0.2">
      <c r="A279" s="100">
        <v>204</v>
      </c>
      <c r="B279" s="101" t="s">
        <v>424</v>
      </c>
      <c r="C279" s="101" t="s">
        <v>423</v>
      </c>
      <c r="D279" s="102">
        <v>0.32500000000000001</v>
      </c>
      <c r="E279" s="103">
        <v>600</v>
      </c>
      <c r="F279" s="103"/>
      <c r="G279" s="103">
        <v>600</v>
      </c>
      <c r="H279" s="103" t="s">
        <v>422</v>
      </c>
      <c r="I279" s="104">
        <v>1103.74</v>
      </c>
      <c r="J279" s="104"/>
      <c r="K279" s="104"/>
      <c r="L279" s="104">
        <v>1103.74</v>
      </c>
      <c r="M279" s="103"/>
      <c r="N279" s="103"/>
      <c r="O279" s="40"/>
      <c r="P279" s="40"/>
      <c r="Q279" s="40"/>
      <c r="R279" s="40"/>
      <c r="S279" s="40"/>
    </row>
    <row r="280" spans="1:19" ht="84" x14ac:dyDescent="0.2">
      <c r="A280" s="100">
        <v>205</v>
      </c>
      <c r="B280" s="101" t="s">
        <v>408</v>
      </c>
      <c r="C280" s="101" t="s">
        <v>421</v>
      </c>
      <c r="D280" s="102" t="s">
        <v>420</v>
      </c>
      <c r="E280" s="103">
        <v>15.36</v>
      </c>
      <c r="F280" s="103"/>
      <c r="G280" s="103">
        <v>15.36</v>
      </c>
      <c r="H280" s="103" t="s">
        <v>405</v>
      </c>
      <c r="I280" s="104">
        <v>2523.11</v>
      </c>
      <c r="J280" s="104"/>
      <c r="K280" s="104"/>
      <c r="L280" s="104">
        <v>2523.11</v>
      </c>
      <c r="M280" s="103"/>
      <c r="N280" s="103"/>
      <c r="O280" s="40"/>
      <c r="P280" s="40"/>
      <c r="Q280" s="40"/>
      <c r="R280" s="40"/>
      <c r="S280" s="40"/>
    </row>
    <row r="281" spans="1:19" ht="144" x14ac:dyDescent="0.2">
      <c r="A281" s="100">
        <v>206</v>
      </c>
      <c r="B281" s="101" t="s">
        <v>419</v>
      </c>
      <c r="C281" s="101" t="s">
        <v>418</v>
      </c>
      <c r="D281" s="102">
        <v>0.65</v>
      </c>
      <c r="E281" s="103" t="s">
        <v>417</v>
      </c>
      <c r="F281" s="103" t="s">
        <v>416</v>
      </c>
      <c r="G281" s="103">
        <v>11725.48</v>
      </c>
      <c r="H281" s="103" t="s">
        <v>415</v>
      </c>
      <c r="I281" s="104">
        <v>26293.59</v>
      </c>
      <c r="J281" s="104">
        <v>1036.74</v>
      </c>
      <c r="K281" s="104" t="s">
        <v>414</v>
      </c>
      <c r="L281" s="104">
        <v>25106.2</v>
      </c>
      <c r="M281" s="103" t="s">
        <v>413</v>
      </c>
      <c r="N281" s="103" t="s">
        <v>412</v>
      </c>
      <c r="O281" s="40"/>
      <c r="P281" s="40"/>
      <c r="Q281" s="40"/>
      <c r="R281" s="40"/>
      <c r="S281" s="40"/>
    </row>
    <row r="282" spans="1:19" ht="72" x14ac:dyDescent="0.2">
      <c r="A282" s="100">
        <v>207</v>
      </c>
      <c r="B282" s="101" t="s">
        <v>411</v>
      </c>
      <c r="C282" s="101" t="s">
        <v>410</v>
      </c>
      <c r="D282" s="102">
        <v>-0.20480000000000001</v>
      </c>
      <c r="E282" s="103">
        <v>37221.67</v>
      </c>
      <c r="F282" s="103"/>
      <c r="G282" s="103">
        <v>37221.67</v>
      </c>
      <c r="H282" s="103" t="s">
        <v>409</v>
      </c>
      <c r="I282" s="104">
        <v>-25110.92</v>
      </c>
      <c r="J282" s="104"/>
      <c r="K282" s="104"/>
      <c r="L282" s="104">
        <v>-25110.92</v>
      </c>
      <c r="M282" s="103"/>
      <c r="N282" s="103"/>
      <c r="O282" s="40"/>
      <c r="P282" s="40"/>
      <c r="Q282" s="40"/>
      <c r="R282" s="40"/>
      <c r="S282" s="40"/>
    </row>
    <row r="283" spans="1:19" ht="84" x14ac:dyDescent="0.2">
      <c r="A283" s="100">
        <v>208</v>
      </c>
      <c r="B283" s="101" t="s">
        <v>408</v>
      </c>
      <c r="C283" s="101" t="s">
        <v>407</v>
      </c>
      <c r="D283" s="102" t="s">
        <v>406</v>
      </c>
      <c r="E283" s="103">
        <v>15.36</v>
      </c>
      <c r="F283" s="103"/>
      <c r="G283" s="103">
        <v>15.36</v>
      </c>
      <c r="H283" s="103" t="s">
        <v>405</v>
      </c>
      <c r="I283" s="104">
        <v>6900.8</v>
      </c>
      <c r="J283" s="104"/>
      <c r="K283" s="104"/>
      <c r="L283" s="104">
        <v>6900.8</v>
      </c>
      <c r="M283" s="103"/>
      <c r="N283" s="103"/>
      <c r="O283" s="40"/>
      <c r="P283" s="40"/>
      <c r="Q283" s="40"/>
      <c r="R283" s="40"/>
      <c r="S283" s="40"/>
    </row>
    <row r="284" spans="1:19" ht="17.850000000000001" customHeight="1" x14ac:dyDescent="0.2">
      <c r="A284" s="148" t="s">
        <v>404</v>
      </c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40"/>
      <c r="P284" s="40"/>
      <c r="Q284" s="40"/>
      <c r="R284" s="40"/>
      <c r="S284" s="40"/>
    </row>
    <row r="285" spans="1:19" ht="144" x14ac:dyDescent="0.2">
      <c r="A285" s="100">
        <v>209</v>
      </c>
      <c r="B285" s="101" t="s">
        <v>403</v>
      </c>
      <c r="C285" s="101" t="s">
        <v>402</v>
      </c>
      <c r="D285" s="102">
        <v>0.16</v>
      </c>
      <c r="E285" s="103" t="s">
        <v>401</v>
      </c>
      <c r="F285" s="103">
        <v>87.32</v>
      </c>
      <c r="G285" s="103">
        <v>898.48</v>
      </c>
      <c r="H285" s="103" t="s">
        <v>400</v>
      </c>
      <c r="I285" s="104">
        <v>2777.33</v>
      </c>
      <c r="J285" s="104">
        <v>593.15</v>
      </c>
      <c r="K285" s="104">
        <v>81.23</v>
      </c>
      <c r="L285" s="104">
        <v>2102.9499999999998</v>
      </c>
      <c r="M285" s="103">
        <v>24.38</v>
      </c>
      <c r="N285" s="103">
        <v>3.9</v>
      </c>
      <c r="O285" s="40"/>
      <c r="P285" s="40"/>
      <c r="Q285" s="40"/>
      <c r="R285" s="40"/>
      <c r="S285" s="40"/>
    </row>
    <row r="286" spans="1:19" ht="17.850000000000001" customHeight="1" x14ac:dyDescent="0.2">
      <c r="A286" s="148" t="s">
        <v>399</v>
      </c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40"/>
      <c r="P286" s="40"/>
      <c r="Q286" s="40"/>
      <c r="R286" s="40"/>
      <c r="S286" s="40"/>
    </row>
    <row r="287" spans="1:19" ht="132" x14ac:dyDescent="0.2">
      <c r="A287" s="100">
        <v>210</v>
      </c>
      <c r="B287" s="101" t="s">
        <v>387</v>
      </c>
      <c r="C287" s="101" t="s">
        <v>398</v>
      </c>
      <c r="D287" s="102">
        <v>0.48</v>
      </c>
      <c r="E287" s="103" t="s">
        <v>385</v>
      </c>
      <c r="F287" s="103" t="s">
        <v>384</v>
      </c>
      <c r="G287" s="103">
        <v>1127.07</v>
      </c>
      <c r="H287" s="103" t="s">
        <v>383</v>
      </c>
      <c r="I287" s="104">
        <v>6089.17</v>
      </c>
      <c r="J287" s="104">
        <v>2770.03</v>
      </c>
      <c r="K287" s="104" t="s">
        <v>382</v>
      </c>
      <c r="L287" s="104">
        <v>3085.55</v>
      </c>
      <c r="M287" s="103" t="s">
        <v>381</v>
      </c>
      <c r="N287" s="103" t="s">
        <v>380</v>
      </c>
      <c r="O287" s="40"/>
      <c r="P287" s="40"/>
      <c r="Q287" s="40"/>
      <c r="R287" s="40"/>
      <c r="S287" s="40"/>
    </row>
    <row r="288" spans="1:19" ht="72" x14ac:dyDescent="0.2">
      <c r="A288" s="100">
        <v>211</v>
      </c>
      <c r="B288" s="101" t="s">
        <v>371</v>
      </c>
      <c r="C288" s="101" t="s">
        <v>370</v>
      </c>
      <c r="D288" s="102">
        <v>-0.97919999999999996</v>
      </c>
      <c r="E288" s="103">
        <v>548.29999999999995</v>
      </c>
      <c r="F288" s="103"/>
      <c r="G288" s="103">
        <v>548.29999999999995</v>
      </c>
      <c r="H288" s="103" t="s">
        <v>369</v>
      </c>
      <c r="I288" s="104">
        <v>-3067.82</v>
      </c>
      <c r="J288" s="104"/>
      <c r="K288" s="104"/>
      <c r="L288" s="104">
        <v>-3067.82</v>
      </c>
      <c r="M288" s="103"/>
      <c r="N288" s="103"/>
      <c r="O288" s="40"/>
      <c r="P288" s="40"/>
      <c r="Q288" s="40"/>
      <c r="R288" s="40"/>
      <c r="S288" s="40"/>
    </row>
    <row r="289" spans="1:19" ht="72" x14ac:dyDescent="0.2">
      <c r="A289" s="100">
        <v>212</v>
      </c>
      <c r="B289" s="101" t="s">
        <v>368</v>
      </c>
      <c r="C289" s="101" t="s">
        <v>367</v>
      </c>
      <c r="D289" s="102">
        <v>0.97919999999999996</v>
      </c>
      <c r="E289" s="103">
        <v>519.79999999999995</v>
      </c>
      <c r="F289" s="103"/>
      <c r="G289" s="103">
        <v>519.79999999999995</v>
      </c>
      <c r="H289" s="103" t="s">
        <v>366</v>
      </c>
      <c r="I289" s="104">
        <v>2790.17</v>
      </c>
      <c r="J289" s="104"/>
      <c r="K289" s="104"/>
      <c r="L289" s="104">
        <v>2790.17</v>
      </c>
      <c r="M289" s="103"/>
      <c r="N289" s="103"/>
      <c r="O289" s="40"/>
      <c r="P289" s="40"/>
      <c r="Q289" s="40"/>
      <c r="R289" s="40"/>
      <c r="S289" s="40"/>
    </row>
    <row r="290" spans="1:19" ht="132" x14ac:dyDescent="0.2">
      <c r="A290" s="100">
        <v>213</v>
      </c>
      <c r="B290" s="101" t="s">
        <v>397</v>
      </c>
      <c r="C290" s="101" t="s">
        <v>396</v>
      </c>
      <c r="D290" s="102">
        <v>0.48</v>
      </c>
      <c r="E290" s="103" t="s">
        <v>395</v>
      </c>
      <c r="F290" s="103">
        <v>187.82</v>
      </c>
      <c r="G290" s="103">
        <v>3922.95</v>
      </c>
      <c r="H290" s="103" t="s">
        <v>394</v>
      </c>
      <c r="I290" s="104">
        <v>17629.669999999998</v>
      </c>
      <c r="J290" s="104">
        <v>1512.83</v>
      </c>
      <c r="K290" s="104">
        <v>615.66</v>
      </c>
      <c r="L290" s="104">
        <v>15501.18</v>
      </c>
      <c r="M290" s="103">
        <v>23.114999999999998</v>
      </c>
      <c r="N290" s="103">
        <v>11.1</v>
      </c>
      <c r="O290" s="40"/>
      <c r="P290" s="40"/>
      <c r="Q290" s="40"/>
      <c r="R290" s="40"/>
      <c r="S290" s="40"/>
    </row>
    <row r="291" spans="1:19" ht="72" x14ac:dyDescent="0.2">
      <c r="A291" s="100">
        <v>214</v>
      </c>
      <c r="B291" s="101" t="s">
        <v>393</v>
      </c>
      <c r="C291" s="101" t="s">
        <v>392</v>
      </c>
      <c r="D291" s="102">
        <v>-105.6</v>
      </c>
      <c r="E291" s="103">
        <v>5.71</v>
      </c>
      <c r="F291" s="103"/>
      <c r="G291" s="103">
        <v>5.71</v>
      </c>
      <c r="H291" s="103" t="s">
        <v>391</v>
      </c>
      <c r="I291" s="104">
        <v>-2255.62</v>
      </c>
      <c r="J291" s="104"/>
      <c r="K291" s="104"/>
      <c r="L291" s="104">
        <v>-2255.62</v>
      </c>
      <c r="M291" s="103"/>
      <c r="N291" s="103"/>
      <c r="O291" s="40"/>
      <c r="P291" s="40"/>
      <c r="Q291" s="40"/>
      <c r="R291" s="40"/>
      <c r="S291" s="40"/>
    </row>
    <row r="292" spans="1:19" ht="72" x14ac:dyDescent="0.2">
      <c r="A292" s="100">
        <v>215</v>
      </c>
      <c r="B292" s="101" t="s">
        <v>390</v>
      </c>
      <c r="C292" s="101" t="s">
        <v>389</v>
      </c>
      <c r="D292" s="102">
        <v>105.6</v>
      </c>
      <c r="E292" s="103">
        <v>11.01</v>
      </c>
      <c r="F292" s="103"/>
      <c r="G292" s="103">
        <v>11.01</v>
      </c>
      <c r="H292" s="103" t="s">
        <v>388</v>
      </c>
      <c r="I292" s="104">
        <v>4742.5</v>
      </c>
      <c r="J292" s="104"/>
      <c r="K292" s="104"/>
      <c r="L292" s="104">
        <v>4742.5</v>
      </c>
      <c r="M292" s="103"/>
      <c r="N292" s="103"/>
      <c r="O292" s="40"/>
      <c r="P292" s="40"/>
      <c r="Q292" s="40"/>
      <c r="R292" s="40"/>
      <c r="S292" s="40"/>
    </row>
    <row r="293" spans="1:19" ht="132" x14ac:dyDescent="0.2">
      <c r="A293" s="100">
        <v>216</v>
      </c>
      <c r="B293" s="101" t="s">
        <v>387</v>
      </c>
      <c r="C293" s="101" t="s">
        <v>386</v>
      </c>
      <c r="D293" s="102">
        <v>0.48</v>
      </c>
      <c r="E293" s="103" t="s">
        <v>385</v>
      </c>
      <c r="F293" s="103" t="s">
        <v>384</v>
      </c>
      <c r="G293" s="103">
        <v>1127.07</v>
      </c>
      <c r="H293" s="103" t="s">
        <v>383</v>
      </c>
      <c r="I293" s="104">
        <v>6089.17</v>
      </c>
      <c r="J293" s="104">
        <v>2770.03</v>
      </c>
      <c r="K293" s="104" t="s">
        <v>382</v>
      </c>
      <c r="L293" s="104">
        <v>3085.55</v>
      </c>
      <c r="M293" s="103" t="s">
        <v>381</v>
      </c>
      <c r="N293" s="103" t="s">
        <v>380</v>
      </c>
      <c r="O293" s="40"/>
      <c r="P293" s="40"/>
      <c r="Q293" s="40"/>
      <c r="R293" s="40"/>
      <c r="S293" s="40"/>
    </row>
    <row r="294" spans="1:19" ht="72" x14ac:dyDescent="0.2">
      <c r="A294" s="100">
        <v>217</v>
      </c>
      <c r="B294" s="101" t="s">
        <v>371</v>
      </c>
      <c r="C294" s="101" t="s">
        <v>370</v>
      </c>
      <c r="D294" s="102">
        <v>-0.97919999999999996</v>
      </c>
      <c r="E294" s="103">
        <v>548.29999999999995</v>
      </c>
      <c r="F294" s="103"/>
      <c r="G294" s="103">
        <v>548.29999999999995</v>
      </c>
      <c r="H294" s="103" t="s">
        <v>369</v>
      </c>
      <c r="I294" s="104">
        <v>-3067.82</v>
      </c>
      <c r="J294" s="104"/>
      <c r="K294" s="104"/>
      <c r="L294" s="104">
        <v>-3067.82</v>
      </c>
      <c r="M294" s="103"/>
      <c r="N294" s="103"/>
      <c r="O294" s="40"/>
      <c r="P294" s="40"/>
      <c r="Q294" s="40"/>
      <c r="R294" s="40"/>
      <c r="S294" s="40"/>
    </row>
    <row r="295" spans="1:19" ht="72" x14ac:dyDescent="0.2">
      <c r="A295" s="100">
        <v>218</v>
      </c>
      <c r="B295" s="101" t="s">
        <v>368</v>
      </c>
      <c r="C295" s="101" t="s">
        <v>367</v>
      </c>
      <c r="D295" s="102">
        <v>0.97919999999999996</v>
      </c>
      <c r="E295" s="103">
        <v>519.79999999999995</v>
      </c>
      <c r="F295" s="103"/>
      <c r="G295" s="103">
        <v>519.79999999999995</v>
      </c>
      <c r="H295" s="103" t="s">
        <v>366</v>
      </c>
      <c r="I295" s="104">
        <v>2790.17</v>
      </c>
      <c r="J295" s="104"/>
      <c r="K295" s="104"/>
      <c r="L295" s="104">
        <v>2790.17</v>
      </c>
      <c r="M295" s="103"/>
      <c r="N295" s="103"/>
      <c r="O295" s="40"/>
      <c r="P295" s="40"/>
      <c r="Q295" s="40"/>
      <c r="R295" s="40"/>
      <c r="S295" s="40"/>
    </row>
    <row r="296" spans="1:19" ht="168" x14ac:dyDescent="0.2">
      <c r="A296" s="100">
        <v>219</v>
      </c>
      <c r="B296" s="101" t="s">
        <v>379</v>
      </c>
      <c r="C296" s="101" t="s">
        <v>378</v>
      </c>
      <c r="D296" s="102">
        <v>0.48</v>
      </c>
      <c r="E296" s="103" t="s">
        <v>377</v>
      </c>
      <c r="F296" s="103" t="s">
        <v>376</v>
      </c>
      <c r="G296" s="103">
        <v>559.26</v>
      </c>
      <c r="H296" s="103" t="s">
        <v>375</v>
      </c>
      <c r="I296" s="104">
        <v>1684.96</v>
      </c>
      <c r="J296" s="104">
        <v>70.11</v>
      </c>
      <c r="K296" s="104" t="s">
        <v>374</v>
      </c>
      <c r="L296" s="104">
        <v>1533.93</v>
      </c>
      <c r="M296" s="103" t="s">
        <v>373</v>
      </c>
      <c r="N296" s="103" t="s">
        <v>372</v>
      </c>
      <c r="O296" s="40"/>
      <c r="P296" s="40"/>
      <c r="Q296" s="40"/>
      <c r="R296" s="40"/>
      <c r="S296" s="40"/>
    </row>
    <row r="297" spans="1:19" ht="72" x14ac:dyDescent="0.2">
      <c r="A297" s="100">
        <v>220</v>
      </c>
      <c r="B297" s="101" t="s">
        <v>371</v>
      </c>
      <c r="C297" s="101" t="s">
        <v>370</v>
      </c>
      <c r="D297" s="102">
        <v>-0.48959999999999998</v>
      </c>
      <c r="E297" s="103">
        <v>548.29999999999995</v>
      </c>
      <c r="F297" s="103"/>
      <c r="G297" s="103">
        <v>548.29999999999995</v>
      </c>
      <c r="H297" s="103" t="s">
        <v>369</v>
      </c>
      <c r="I297" s="104">
        <v>-1533.91</v>
      </c>
      <c r="J297" s="104"/>
      <c r="K297" s="104"/>
      <c r="L297" s="104">
        <v>-1533.91</v>
      </c>
      <c r="M297" s="103"/>
      <c r="N297" s="103"/>
      <c r="O297" s="40"/>
      <c r="P297" s="40"/>
      <c r="Q297" s="40"/>
      <c r="R297" s="40"/>
      <c r="S297" s="40"/>
    </row>
    <row r="298" spans="1:19" ht="72" x14ac:dyDescent="0.2">
      <c r="A298" s="100">
        <v>221</v>
      </c>
      <c r="B298" s="101" t="s">
        <v>368</v>
      </c>
      <c r="C298" s="101" t="s">
        <v>367</v>
      </c>
      <c r="D298" s="102">
        <v>0.48959999999999998</v>
      </c>
      <c r="E298" s="103">
        <v>519.79999999999995</v>
      </c>
      <c r="F298" s="103"/>
      <c r="G298" s="103">
        <v>519.79999999999995</v>
      </c>
      <c r="H298" s="103" t="s">
        <v>366</v>
      </c>
      <c r="I298" s="104">
        <v>1395.09</v>
      </c>
      <c r="J298" s="104"/>
      <c r="K298" s="104"/>
      <c r="L298" s="104">
        <v>1395.09</v>
      </c>
      <c r="M298" s="103"/>
      <c r="N298" s="103"/>
      <c r="O298" s="40"/>
      <c r="P298" s="40"/>
      <c r="Q298" s="40"/>
      <c r="R298" s="40"/>
      <c r="S298" s="40"/>
    </row>
    <row r="299" spans="1:19" ht="17.850000000000001" customHeight="1" x14ac:dyDescent="0.2">
      <c r="A299" s="148" t="s">
        <v>365</v>
      </c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40"/>
      <c r="P299" s="40"/>
      <c r="Q299" s="40"/>
      <c r="R299" s="40"/>
      <c r="S299" s="40"/>
    </row>
    <row r="300" spans="1:19" ht="156" x14ac:dyDescent="0.2">
      <c r="A300" s="100">
        <v>222</v>
      </c>
      <c r="B300" s="101" t="s">
        <v>164</v>
      </c>
      <c r="C300" s="101" t="s">
        <v>364</v>
      </c>
      <c r="D300" s="102">
        <v>0.13200000000000001</v>
      </c>
      <c r="E300" s="103" t="s">
        <v>161</v>
      </c>
      <c r="F300" s="103" t="s">
        <v>160</v>
      </c>
      <c r="G300" s="103">
        <v>562.55999999999995</v>
      </c>
      <c r="H300" s="103" t="s">
        <v>159</v>
      </c>
      <c r="I300" s="104">
        <v>751.04</v>
      </c>
      <c r="J300" s="104">
        <v>168.62</v>
      </c>
      <c r="K300" s="104" t="s">
        <v>363</v>
      </c>
      <c r="L300" s="104">
        <v>570.30999999999995</v>
      </c>
      <c r="M300" s="103" t="s">
        <v>157</v>
      </c>
      <c r="N300" s="103">
        <v>1.1599999999999999</v>
      </c>
      <c r="O300" s="40"/>
      <c r="P300" s="40"/>
      <c r="Q300" s="40"/>
      <c r="R300" s="40"/>
      <c r="S300" s="40"/>
    </row>
    <row r="301" spans="1:19" ht="17.850000000000001" customHeight="1" x14ac:dyDescent="0.2">
      <c r="A301" s="148" t="s">
        <v>362</v>
      </c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40"/>
      <c r="P301" s="40"/>
      <c r="Q301" s="40"/>
      <c r="R301" s="40"/>
      <c r="S301" s="40"/>
    </row>
    <row r="302" spans="1:19" ht="132" x14ac:dyDescent="0.2">
      <c r="A302" s="100">
        <v>223</v>
      </c>
      <c r="B302" s="101" t="s">
        <v>352</v>
      </c>
      <c r="C302" s="101" t="s">
        <v>361</v>
      </c>
      <c r="D302" s="102">
        <v>0.06</v>
      </c>
      <c r="E302" s="103" t="s">
        <v>360</v>
      </c>
      <c r="F302" s="103" t="s">
        <v>359</v>
      </c>
      <c r="G302" s="103">
        <v>869.76</v>
      </c>
      <c r="H302" s="103" t="s">
        <v>348</v>
      </c>
      <c r="I302" s="104">
        <v>1973.13</v>
      </c>
      <c r="J302" s="104">
        <v>509.45</v>
      </c>
      <c r="K302" s="104" t="s">
        <v>358</v>
      </c>
      <c r="L302" s="104">
        <v>281.77999999999997</v>
      </c>
      <c r="M302" s="103" t="s">
        <v>357</v>
      </c>
      <c r="N302" s="103" t="s">
        <v>356</v>
      </c>
      <c r="O302" s="40"/>
      <c r="P302" s="40"/>
      <c r="Q302" s="40"/>
      <c r="R302" s="40"/>
      <c r="S302" s="40"/>
    </row>
    <row r="303" spans="1:19" ht="48" x14ac:dyDescent="0.2">
      <c r="A303" s="83">
        <v>224</v>
      </c>
      <c r="B303" s="84" t="s">
        <v>355</v>
      </c>
      <c r="C303" s="84" t="s">
        <v>354</v>
      </c>
      <c r="D303" s="85">
        <v>6</v>
      </c>
      <c r="E303" s="86">
        <v>223.81</v>
      </c>
      <c r="F303" s="86"/>
      <c r="G303" s="86">
        <v>223.81</v>
      </c>
      <c r="H303" s="86" t="s">
        <v>353</v>
      </c>
      <c r="I303" s="87">
        <v>6915.72</v>
      </c>
      <c r="J303" s="87"/>
      <c r="K303" s="87"/>
      <c r="L303" s="87">
        <v>6915.72</v>
      </c>
      <c r="M303" s="86"/>
      <c r="N303" s="86"/>
      <c r="O303" s="40"/>
      <c r="P303" s="40"/>
      <c r="Q303" s="40"/>
      <c r="R303" s="40"/>
      <c r="S303" s="40"/>
    </row>
    <row r="304" spans="1:19" ht="156" x14ac:dyDescent="0.2">
      <c r="A304" s="100">
        <v>225</v>
      </c>
      <c r="B304" s="101" t="s">
        <v>352</v>
      </c>
      <c r="C304" s="101" t="s">
        <v>351</v>
      </c>
      <c r="D304" s="102">
        <v>0.06</v>
      </c>
      <c r="E304" s="103" t="s">
        <v>350</v>
      </c>
      <c r="F304" s="103" t="s">
        <v>349</v>
      </c>
      <c r="G304" s="103"/>
      <c r="H304" s="103" t="s">
        <v>348</v>
      </c>
      <c r="I304" s="104">
        <v>1353.08</v>
      </c>
      <c r="J304" s="104">
        <v>407.56</v>
      </c>
      <c r="K304" s="104" t="s">
        <v>347</v>
      </c>
      <c r="L304" s="104"/>
      <c r="M304" s="103" t="s">
        <v>346</v>
      </c>
      <c r="N304" s="103" t="s">
        <v>345</v>
      </c>
      <c r="O304" s="40"/>
      <c r="P304" s="40"/>
      <c r="Q304" s="40"/>
      <c r="R304" s="40"/>
      <c r="S304" s="40"/>
    </row>
    <row r="305" spans="1:19" ht="144" x14ac:dyDescent="0.2">
      <c r="A305" s="100">
        <v>226</v>
      </c>
      <c r="B305" s="101" t="s">
        <v>344</v>
      </c>
      <c r="C305" s="101" t="s">
        <v>343</v>
      </c>
      <c r="D305" s="102">
        <v>0.12</v>
      </c>
      <c r="E305" s="103" t="s">
        <v>342</v>
      </c>
      <c r="F305" s="103">
        <v>102.98</v>
      </c>
      <c r="G305" s="103"/>
      <c r="H305" s="103" t="s">
        <v>341</v>
      </c>
      <c r="I305" s="104">
        <v>164.81</v>
      </c>
      <c r="J305" s="104">
        <v>94.08</v>
      </c>
      <c r="K305" s="104">
        <v>70.73</v>
      </c>
      <c r="L305" s="104"/>
      <c r="M305" s="103">
        <v>5.75</v>
      </c>
      <c r="N305" s="103">
        <v>0.69</v>
      </c>
      <c r="O305" s="40"/>
      <c r="P305" s="40"/>
      <c r="Q305" s="40"/>
      <c r="R305" s="40"/>
      <c r="S305" s="40"/>
    </row>
    <row r="306" spans="1:19" ht="168" x14ac:dyDescent="0.2">
      <c r="A306" s="100">
        <v>227</v>
      </c>
      <c r="B306" s="101" t="s">
        <v>340</v>
      </c>
      <c r="C306" s="101" t="s">
        <v>339</v>
      </c>
      <c r="D306" s="102">
        <v>-0.12</v>
      </c>
      <c r="E306" s="103" t="s">
        <v>338</v>
      </c>
      <c r="F306" s="103">
        <v>41.03</v>
      </c>
      <c r="G306" s="103"/>
      <c r="H306" s="103" t="s">
        <v>337</v>
      </c>
      <c r="I306" s="104">
        <v>-55.3</v>
      </c>
      <c r="J306" s="104">
        <v>-27.09</v>
      </c>
      <c r="K306" s="104">
        <v>-28.21</v>
      </c>
      <c r="L306" s="104"/>
      <c r="M306" s="103">
        <v>1.6559999999999999</v>
      </c>
      <c r="N306" s="103">
        <v>-0.2</v>
      </c>
      <c r="O306" s="40"/>
      <c r="P306" s="40"/>
      <c r="Q306" s="40"/>
      <c r="R306" s="40"/>
      <c r="S306" s="40"/>
    </row>
    <row r="307" spans="1:19" ht="132" x14ac:dyDescent="0.2">
      <c r="A307" s="100">
        <v>228</v>
      </c>
      <c r="B307" s="101" t="s">
        <v>336</v>
      </c>
      <c r="C307" s="101" t="s">
        <v>335</v>
      </c>
      <c r="D307" s="102">
        <v>0.12</v>
      </c>
      <c r="E307" s="103" t="s">
        <v>334</v>
      </c>
      <c r="F307" s="103">
        <v>3.01</v>
      </c>
      <c r="G307" s="103"/>
      <c r="H307" s="103" t="s">
        <v>333</v>
      </c>
      <c r="I307" s="104">
        <v>242.19</v>
      </c>
      <c r="J307" s="104">
        <v>238.14</v>
      </c>
      <c r="K307" s="104">
        <v>4.05</v>
      </c>
      <c r="L307" s="104"/>
      <c r="M307" s="103">
        <v>13.685</v>
      </c>
      <c r="N307" s="103">
        <v>1.64</v>
      </c>
      <c r="O307" s="40"/>
      <c r="P307" s="40"/>
      <c r="Q307" s="40"/>
      <c r="R307" s="40"/>
      <c r="S307" s="40"/>
    </row>
    <row r="308" spans="1:19" ht="72" x14ac:dyDescent="0.2">
      <c r="A308" s="100">
        <v>229</v>
      </c>
      <c r="B308" s="101" t="s">
        <v>332</v>
      </c>
      <c r="C308" s="101" t="s">
        <v>331</v>
      </c>
      <c r="D308" s="102">
        <v>12</v>
      </c>
      <c r="E308" s="103">
        <v>5.28</v>
      </c>
      <c r="F308" s="103"/>
      <c r="G308" s="103">
        <v>5.28</v>
      </c>
      <c r="H308" s="103" t="s">
        <v>330</v>
      </c>
      <c r="I308" s="104">
        <v>240.36</v>
      </c>
      <c r="J308" s="104"/>
      <c r="K308" s="104"/>
      <c r="L308" s="104">
        <v>240.36</v>
      </c>
      <c r="M308" s="103"/>
      <c r="N308" s="103"/>
      <c r="O308" s="40"/>
      <c r="P308" s="40"/>
      <c r="Q308" s="40"/>
      <c r="R308" s="40"/>
      <c r="S308" s="40"/>
    </row>
    <row r="309" spans="1:19" ht="120" x14ac:dyDescent="0.2">
      <c r="A309" s="100">
        <v>230</v>
      </c>
      <c r="B309" s="101" t="s">
        <v>72</v>
      </c>
      <c r="C309" s="101" t="s">
        <v>329</v>
      </c>
      <c r="D309" s="102" t="s">
        <v>328</v>
      </c>
      <c r="E309" s="103" t="s">
        <v>69</v>
      </c>
      <c r="F309" s="103" t="s">
        <v>68</v>
      </c>
      <c r="G309" s="103">
        <v>6800</v>
      </c>
      <c r="H309" s="103" t="s">
        <v>67</v>
      </c>
      <c r="I309" s="104">
        <v>849.32</v>
      </c>
      <c r="J309" s="104">
        <v>410.29</v>
      </c>
      <c r="K309" s="104" t="s">
        <v>327</v>
      </c>
      <c r="L309" s="104">
        <v>434.8</v>
      </c>
      <c r="M309" s="103" t="s">
        <v>65</v>
      </c>
      <c r="N309" s="103">
        <v>2.83</v>
      </c>
      <c r="O309" s="40"/>
      <c r="P309" s="40"/>
      <c r="Q309" s="40"/>
      <c r="R309" s="40"/>
      <c r="S309" s="40"/>
    </row>
    <row r="310" spans="1:19" ht="144" x14ac:dyDescent="0.2">
      <c r="A310" s="100">
        <v>231</v>
      </c>
      <c r="B310" s="101" t="s">
        <v>63</v>
      </c>
      <c r="C310" s="101" t="s">
        <v>62</v>
      </c>
      <c r="D310" s="102" t="s">
        <v>326</v>
      </c>
      <c r="E310" s="103">
        <v>6800</v>
      </c>
      <c r="F310" s="103"/>
      <c r="G310" s="103">
        <v>6800</v>
      </c>
      <c r="H310" s="103" t="s">
        <v>60</v>
      </c>
      <c r="I310" s="104">
        <v>-434.8</v>
      </c>
      <c r="J310" s="104"/>
      <c r="K310" s="104"/>
      <c r="L310" s="104">
        <v>-434.8</v>
      </c>
      <c r="M310" s="103"/>
      <c r="N310" s="103"/>
      <c r="O310" s="40"/>
      <c r="P310" s="40"/>
      <c r="Q310" s="40"/>
      <c r="R310" s="40"/>
      <c r="S310" s="40"/>
    </row>
    <row r="311" spans="1:19" ht="96" x14ac:dyDescent="0.2">
      <c r="A311" s="105">
        <v>232</v>
      </c>
      <c r="B311" s="106" t="s">
        <v>325</v>
      </c>
      <c r="C311" s="106" t="s">
        <v>324</v>
      </c>
      <c r="D311" s="107">
        <v>1.14E-2</v>
      </c>
      <c r="E311" s="108">
        <v>5804</v>
      </c>
      <c r="F311" s="108"/>
      <c r="G311" s="108">
        <v>5804</v>
      </c>
      <c r="H311" s="108" t="s">
        <v>323</v>
      </c>
      <c r="I311" s="109">
        <v>324.45999999999998</v>
      </c>
      <c r="J311" s="109"/>
      <c r="K311" s="109"/>
      <c r="L311" s="109">
        <v>324.45999999999998</v>
      </c>
      <c r="M311" s="108"/>
      <c r="N311" s="108"/>
      <c r="O311" s="40"/>
      <c r="P311" s="40"/>
      <c r="Q311" s="40"/>
      <c r="R311" s="40"/>
      <c r="S311" s="40"/>
    </row>
    <row r="312" spans="1:19" ht="36" x14ac:dyDescent="0.2">
      <c r="A312" s="150" t="s">
        <v>40</v>
      </c>
      <c r="B312" s="151"/>
      <c r="C312" s="151"/>
      <c r="D312" s="151"/>
      <c r="E312" s="151"/>
      <c r="F312" s="151"/>
      <c r="G312" s="151"/>
      <c r="H312" s="151"/>
      <c r="I312" s="104">
        <v>408784.28</v>
      </c>
      <c r="J312" s="104">
        <v>47263.42</v>
      </c>
      <c r="K312" s="104" t="s">
        <v>322</v>
      </c>
      <c r="L312" s="104">
        <v>327136.40999999997</v>
      </c>
      <c r="M312" s="103"/>
      <c r="N312" s="103" t="s">
        <v>320</v>
      </c>
      <c r="O312" s="40"/>
      <c r="P312" s="40"/>
      <c r="Q312" s="40"/>
      <c r="R312" s="40"/>
      <c r="S312" s="40"/>
    </row>
    <row r="313" spans="1:19" ht="12.75" x14ac:dyDescent="0.2">
      <c r="A313" s="150" t="s">
        <v>36</v>
      </c>
      <c r="B313" s="151"/>
      <c r="C313" s="151"/>
      <c r="D313" s="151"/>
      <c r="E313" s="151"/>
      <c r="F313" s="151"/>
      <c r="G313" s="151"/>
      <c r="H313" s="151"/>
      <c r="I313" s="104">
        <v>51492.88</v>
      </c>
      <c r="J313" s="104"/>
      <c r="K313" s="104"/>
      <c r="L313" s="104"/>
      <c r="M313" s="103"/>
      <c r="N313" s="103"/>
      <c r="O313" s="40"/>
      <c r="P313" s="40"/>
      <c r="Q313" s="40"/>
      <c r="R313" s="40"/>
      <c r="S313" s="40"/>
    </row>
    <row r="314" spans="1:19" ht="12.75" x14ac:dyDescent="0.2">
      <c r="A314" s="150" t="s">
        <v>35</v>
      </c>
      <c r="B314" s="151"/>
      <c r="C314" s="151"/>
      <c r="D314" s="151"/>
      <c r="E314" s="151"/>
      <c r="F314" s="151"/>
      <c r="G314" s="151"/>
      <c r="H314" s="151"/>
      <c r="I314" s="104">
        <v>32651.919999999998</v>
      </c>
      <c r="J314" s="104"/>
      <c r="K314" s="104"/>
      <c r="L314" s="104"/>
      <c r="M314" s="103"/>
      <c r="N314" s="103"/>
      <c r="O314" s="40"/>
      <c r="P314" s="40"/>
      <c r="Q314" s="40"/>
      <c r="R314" s="40"/>
      <c r="S314" s="40"/>
    </row>
    <row r="315" spans="1:19" ht="36" x14ac:dyDescent="0.2">
      <c r="A315" s="189" t="s">
        <v>321</v>
      </c>
      <c r="B315" s="190"/>
      <c r="C315" s="190"/>
      <c r="D315" s="190"/>
      <c r="E315" s="190"/>
      <c r="F315" s="190"/>
      <c r="G315" s="190"/>
      <c r="H315" s="190"/>
      <c r="I315" s="121">
        <v>492929.08</v>
      </c>
      <c r="J315" s="121"/>
      <c r="K315" s="121"/>
      <c r="L315" s="121"/>
      <c r="M315" s="120"/>
      <c r="N315" s="120" t="s">
        <v>320</v>
      </c>
      <c r="O315" s="40"/>
      <c r="P315" s="40"/>
      <c r="Q315" s="40"/>
      <c r="R315" s="40"/>
      <c r="S315" s="40"/>
    </row>
    <row r="316" spans="1:19" ht="12.75" x14ac:dyDescent="0.2">
      <c r="A316" s="191" t="s">
        <v>295</v>
      </c>
      <c r="B316" s="192"/>
      <c r="C316" s="192"/>
      <c r="D316" s="192"/>
      <c r="E316" s="192"/>
      <c r="F316" s="192"/>
      <c r="G316" s="192"/>
      <c r="H316" s="192"/>
      <c r="I316" s="109">
        <v>248612.95</v>
      </c>
      <c r="J316" s="109"/>
      <c r="K316" s="109"/>
      <c r="L316" s="109"/>
      <c r="M316" s="108"/>
      <c r="N316" s="108"/>
      <c r="O316" s="40"/>
      <c r="P316" s="40"/>
      <c r="Q316" s="40"/>
      <c r="R316" s="40"/>
      <c r="S316" s="40"/>
    </row>
    <row r="317" spans="1:19" ht="36" x14ac:dyDescent="0.2">
      <c r="A317" s="154" t="s">
        <v>38</v>
      </c>
      <c r="B317" s="155"/>
      <c r="C317" s="155"/>
      <c r="D317" s="155"/>
      <c r="E317" s="155"/>
      <c r="F317" s="155"/>
      <c r="G317" s="155"/>
      <c r="H317" s="155"/>
      <c r="I317" s="112">
        <v>2991209.8</v>
      </c>
      <c r="J317" s="112">
        <v>266544.06</v>
      </c>
      <c r="K317" s="112" t="s">
        <v>319</v>
      </c>
      <c r="L317" s="112">
        <v>2480226.61</v>
      </c>
      <c r="M317" s="113"/>
      <c r="N317" s="113" t="s">
        <v>296</v>
      </c>
      <c r="O317" s="40"/>
      <c r="P317" s="40"/>
      <c r="Q317" s="40"/>
      <c r="R317" s="40"/>
      <c r="S317" s="40"/>
    </row>
    <row r="318" spans="1:19" ht="12.75" x14ac:dyDescent="0.2">
      <c r="A318" s="154" t="s">
        <v>36</v>
      </c>
      <c r="B318" s="155"/>
      <c r="C318" s="155"/>
      <c r="D318" s="155"/>
      <c r="E318" s="155"/>
      <c r="F318" s="155"/>
      <c r="G318" s="155"/>
      <c r="H318" s="155"/>
      <c r="I318" s="112">
        <v>319501.82</v>
      </c>
      <c r="J318" s="112"/>
      <c r="K318" s="112"/>
      <c r="L318" s="112"/>
      <c r="M318" s="113"/>
      <c r="N318" s="113"/>
      <c r="O318" s="40"/>
      <c r="P318" s="40"/>
      <c r="Q318" s="40"/>
      <c r="R318" s="40"/>
      <c r="S318" s="40"/>
    </row>
    <row r="319" spans="1:19" ht="12.75" x14ac:dyDescent="0.2">
      <c r="A319" s="154" t="s">
        <v>35</v>
      </c>
      <c r="B319" s="155"/>
      <c r="C319" s="155"/>
      <c r="D319" s="155"/>
      <c r="E319" s="155"/>
      <c r="F319" s="155"/>
      <c r="G319" s="155"/>
      <c r="H319" s="155"/>
      <c r="I319" s="112">
        <v>196747.76</v>
      </c>
      <c r="J319" s="112"/>
      <c r="K319" s="112"/>
      <c r="L319" s="112"/>
      <c r="M319" s="113"/>
      <c r="N319" s="113"/>
      <c r="O319" s="40"/>
      <c r="P319" s="40"/>
      <c r="Q319" s="40"/>
      <c r="R319" s="40"/>
      <c r="S319" s="40"/>
    </row>
    <row r="320" spans="1:19" ht="12.75" x14ac:dyDescent="0.2">
      <c r="A320" s="142" t="s">
        <v>34</v>
      </c>
      <c r="B320" s="143"/>
      <c r="C320" s="143"/>
      <c r="D320" s="143"/>
      <c r="E320" s="143"/>
      <c r="F320" s="143"/>
      <c r="G320" s="143"/>
      <c r="H320" s="143"/>
      <c r="I320" s="114"/>
      <c r="J320" s="114"/>
      <c r="K320" s="114"/>
      <c r="L320" s="114"/>
      <c r="M320" s="115"/>
      <c r="N320" s="115"/>
      <c r="O320" s="40"/>
      <c r="P320" s="40"/>
      <c r="Q320" s="40"/>
      <c r="R320" s="40"/>
      <c r="S320" s="40"/>
    </row>
    <row r="321" spans="1:19" ht="36" x14ac:dyDescent="0.2">
      <c r="A321" s="154" t="s">
        <v>318</v>
      </c>
      <c r="B321" s="155"/>
      <c r="C321" s="155"/>
      <c r="D321" s="155"/>
      <c r="E321" s="155"/>
      <c r="F321" s="155"/>
      <c r="G321" s="155"/>
      <c r="H321" s="155"/>
      <c r="I321" s="112">
        <v>492396.13</v>
      </c>
      <c r="J321" s="112"/>
      <c r="K321" s="112"/>
      <c r="L321" s="112"/>
      <c r="M321" s="113"/>
      <c r="N321" s="113" t="s">
        <v>317</v>
      </c>
      <c r="O321" s="40"/>
      <c r="P321" s="40"/>
      <c r="Q321" s="40"/>
      <c r="R321" s="40"/>
      <c r="S321" s="40"/>
    </row>
    <row r="322" spans="1:19" ht="12.75" x14ac:dyDescent="0.2">
      <c r="A322" s="154" t="s">
        <v>316</v>
      </c>
      <c r="B322" s="155"/>
      <c r="C322" s="155"/>
      <c r="D322" s="155"/>
      <c r="E322" s="155"/>
      <c r="F322" s="155"/>
      <c r="G322" s="155"/>
      <c r="H322" s="155"/>
      <c r="I322" s="112">
        <v>21306.92</v>
      </c>
      <c r="J322" s="112"/>
      <c r="K322" s="112"/>
      <c r="L322" s="112"/>
      <c r="M322" s="113"/>
      <c r="N322" s="113"/>
      <c r="O322" s="40"/>
      <c r="P322" s="40"/>
      <c r="Q322" s="40"/>
      <c r="R322" s="40"/>
      <c r="S322" s="40"/>
    </row>
    <row r="323" spans="1:19" ht="12.75" x14ac:dyDescent="0.2">
      <c r="A323" s="154" t="s">
        <v>315</v>
      </c>
      <c r="B323" s="155"/>
      <c r="C323" s="155"/>
      <c r="D323" s="155"/>
      <c r="E323" s="155"/>
      <c r="F323" s="155"/>
      <c r="G323" s="155"/>
      <c r="H323" s="155"/>
      <c r="I323" s="112">
        <v>12205.53</v>
      </c>
      <c r="J323" s="112"/>
      <c r="K323" s="112"/>
      <c r="L323" s="112"/>
      <c r="M323" s="113"/>
      <c r="N323" s="113"/>
      <c r="O323" s="40"/>
      <c r="P323" s="40"/>
      <c r="Q323" s="40"/>
      <c r="R323" s="40"/>
      <c r="S323" s="40"/>
    </row>
    <row r="324" spans="1:19" ht="36" x14ac:dyDescent="0.2">
      <c r="A324" s="154" t="s">
        <v>314</v>
      </c>
      <c r="B324" s="155"/>
      <c r="C324" s="155"/>
      <c r="D324" s="155"/>
      <c r="E324" s="155"/>
      <c r="F324" s="155"/>
      <c r="G324" s="155"/>
      <c r="H324" s="155"/>
      <c r="I324" s="112">
        <v>68104.63</v>
      </c>
      <c r="J324" s="112"/>
      <c r="K324" s="112"/>
      <c r="L324" s="112"/>
      <c r="M324" s="113"/>
      <c r="N324" s="113" t="s">
        <v>313</v>
      </c>
      <c r="O324" s="40"/>
      <c r="P324" s="40"/>
      <c r="Q324" s="40"/>
      <c r="R324" s="40"/>
      <c r="S324" s="40"/>
    </row>
    <row r="325" spans="1:19" ht="36" x14ac:dyDescent="0.2">
      <c r="A325" s="154" t="s">
        <v>312</v>
      </c>
      <c r="B325" s="155"/>
      <c r="C325" s="155"/>
      <c r="D325" s="155"/>
      <c r="E325" s="155"/>
      <c r="F325" s="155"/>
      <c r="G325" s="155"/>
      <c r="H325" s="155"/>
      <c r="I325" s="112">
        <v>37767.58</v>
      </c>
      <c r="J325" s="112"/>
      <c r="K325" s="112"/>
      <c r="L325" s="112"/>
      <c r="M325" s="113"/>
      <c r="N325" s="113" t="s">
        <v>311</v>
      </c>
      <c r="O325" s="40"/>
      <c r="P325" s="40"/>
      <c r="Q325" s="40"/>
      <c r="R325" s="40"/>
      <c r="S325" s="40"/>
    </row>
    <row r="326" spans="1:19" ht="12.75" x14ac:dyDescent="0.2">
      <c r="A326" s="154" t="s">
        <v>310</v>
      </c>
      <c r="B326" s="155"/>
      <c r="C326" s="155"/>
      <c r="D326" s="155"/>
      <c r="E326" s="155"/>
      <c r="F326" s="155"/>
      <c r="G326" s="155"/>
      <c r="H326" s="155"/>
      <c r="I326" s="112">
        <v>42650.97</v>
      </c>
      <c r="J326" s="112"/>
      <c r="K326" s="112"/>
      <c r="L326" s="112"/>
      <c r="M326" s="113"/>
      <c r="N326" s="113">
        <v>26.53</v>
      </c>
      <c r="O326" s="40"/>
      <c r="P326" s="40"/>
      <c r="Q326" s="40"/>
      <c r="R326" s="40"/>
      <c r="S326" s="40"/>
    </row>
    <row r="327" spans="1:19" ht="36" x14ac:dyDescent="0.2">
      <c r="A327" s="154" t="s">
        <v>309</v>
      </c>
      <c r="B327" s="155"/>
      <c r="C327" s="155"/>
      <c r="D327" s="155"/>
      <c r="E327" s="155"/>
      <c r="F327" s="155"/>
      <c r="G327" s="155"/>
      <c r="H327" s="155"/>
      <c r="I327" s="112">
        <v>41449.82</v>
      </c>
      <c r="J327" s="112"/>
      <c r="K327" s="112"/>
      <c r="L327" s="112"/>
      <c r="M327" s="113"/>
      <c r="N327" s="113" t="s">
        <v>308</v>
      </c>
      <c r="O327" s="40"/>
      <c r="P327" s="40"/>
      <c r="Q327" s="40"/>
      <c r="R327" s="40"/>
      <c r="S327" s="40"/>
    </row>
    <row r="328" spans="1:19" ht="36" x14ac:dyDescent="0.2">
      <c r="A328" s="154" t="s">
        <v>307</v>
      </c>
      <c r="B328" s="155"/>
      <c r="C328" s="155"/>
      <c r="D328" s="155"/>
      <c r="E328" s="155"/>
      <c r="F328" s="155"/>
      <c r="G328" s="155"/>
      <c r="H328" s="155"/>
      <c r="I328" s="112">
        <v>301800.64</v>
      </c>
      <c r="J328" s="112"/>
      <c r="K328" s="112"/>
      <c r="L328" s="112"/>
      <c r="M328" s="113"/>
      <c r="N328" s="113" t="s">
        <v>306</v>
      </c>
      <c r="O328" s="40"/>
      <c r="P328" s="40"/>
      <c r="Q328" s="40"/>
      <c r="R328" s="40"/>
      <c r="S328" s="40"/>
    </row>
    <row r="329" spans="1:19" ht="12.75" x14ac:dyDescent="0.2">
      <c r="A329" s="154" t="s">
        <v>305</v>
      </c>
      <c r="B329" s="155"/>
      <c r="C329" s="155"/>
      <c r="D329" s="155"/>
      <c r="E329" s="155"/>
      <c r="F329" s="155"/>
      <c r="G329" s="155"/>
      <c r="H329" s="155"/>
      <c r="I329" s="112">
        <v>1868597.94</v>
      </c>
      <c r="J329" s="112"/>
      <c r="K329" s="112"/>
      <c r="L329" s="112"/>
      <c r="M329" s="113"/>
      <c r="N329" s="113"/>
      <c r="O329" s="40"/>
      <c r="P329" s="40"/>
      <c r="Q329" s="40"/>
      <c r="R329" s="40"/>
      <c r="S329" s="40"/>
    </row>
    <row r="330" spans="1:19" ht="36" x14ac:dyDescent="0.2">
      <c r="A330" s="154" t="s">
        <v>304</v>
      </c>
      <c r="B330" s="155"/>
      <c r="C330" s="155"/>
      <c r="D330" s="155"/>
      <c r="E330" s="155"/>
      <c r="F330" s="155"/>
      <c r="G330" s="155"/>
      <c r="H330" s="155"/>
      <c r="I330" s="112">
        <v>340321.47</v>
      </c>
      <c r="J330" s="112"/>
      <c r="K330" s="112"/>
      <c r="L330" s="112"/>
      <c r="M330" s="113"/>
      <c r="N330" s="113" t="s">
        <v>303</v>
      </c>
      <c r="O330" s="40"/>
      <c r="P330" s="40"/>
      <c r="Q330" s="40"/>
      <c r="R330" s="40"/>
      <c r="S330" s="40"/>
    </row>
    <row r="331" spans="1:19" ht="36" x14ac:dyDescent="0.2">
      <c r="A331" s="154" t="s">
        <v>302</v>
      </c>
      <c r="B331" s="155"/>
      <c r="C331" s="155"/>
      <c r="D331" s="155"/>
      <c r="E331" s="155"/>
      <c r="F331" s="155"/>
      <c r="G331" s="155"/>
      <c r="H331" s="155"/>
      <c r="I331" s="112">
        <v>194922.36</v>
      </c>
      <c r="J331" s="112"/>
      <c r="K331" s="112"/>
      <c r="L331" s="112"/>
      <c r="M331" s="113"/>
      <c r="N331" s="113" t="s">
        <v>301</v>
      </c>
      <c r="O331" s="40"/>
      <c r="P331" s="40"/>
      <c r="Q331" s="40"/>
      <c r="R331" s="40"/>
      <c r="S331" s="40"/>
    </row>
    <row r="332" spans="1:19" ht="12.75" x14ac:dyDescent="0.2">
      <c r="A332" s="154" t="s">
        <v>300</v>
      </c>
      <c r="B332" s="155"/>
      <c r="C332" s="155"/>
      <c r="D332" s="155"/>
      <c r="E332" s="155"/>
      <c r="F332" s="155"/>
      <c r="G332" s="155"/>
      <c r="H332" s="155"/>
      <c r="I332" s="112">
        <v>11988</v>
      </c>
      <c r="J332" s="112"/>
      <c r="K332" s="112"/>
      <c r="L332" s="112"/>
      <c r="M332" s="113"/>
      <c r="N332" s="113"/>
      <c r="O332" s="40"/>
      <c r="P332" s="40"/>
      <c r="Q332" s="40"/>
      <c r="R332" s="40"/>
      <c r="S332" s="40"/>
    </row>
    <row r="333" spans="1:19" ht="12.75" x14ac:dyDescent="0.2">
      <c r="A333" s="154" t="s">
        <v>299</v>
      </c>
      <c r="B333" s="155"/>
      <c r="C333" s="155"/>
      <c r="D333" s="155"/>
      <c r="E333" s="155"/>
      <c r="F333" s="155"/>
      <c r="G333" s="155"/>
      <c r="H333" s="155"/>
      <c r="I333" s="112">
        <v>45344.15</v>
      </c>
      <c r="J333" s="112"/>
      <c r="K333" s="112"/>
      <c r="L333" s="112"/>
      <c r="M333" s="113"/>
      <c r="N333" s="113">
        <v>136.68</v>
      </c>
      <c r="O333" s="40"/>
      <c r="P333" s="40"/>
      <c r="Q333" s="40"/>
      <c r="R333" s="40"/>
      <c r="S333" s="40"/>
    </row>
    <row r="334" spans="1:19" ht="12.75" x14ac:dyDescent="0.2">
      <c r="A334" s="154" t="s">
        <v>298</v>
      </c>
      <c r="B334" s="155"/>
      <c r="C334" s="155"/>
      <c r="D334" s="155"/>
      <c r="E334" s="155"/>
      <c r="F334" s="155"/>
      <c r="G334" s="155"/>
      <c r="H334" s="155"/>
      <c r="I334" s="112">
        <v>2118.2399999999998</v>
      </c>
      <c r="J334" s="112"/>
      <c r="K334" s="112"/>
      <c r="L334" s="112"/>
      <c r="M334" s="113"/>
      <c r="N334" s="113">
        <v>7.91</v>
      </c>
      <c r="O334" s="40"/>
      <c r="P334" s="40"/>
      <c r="Q334" s="40"/>
      <c r="R334" s="40"/>
      <c r="S334" s="40"/>
    </row>
    <row r="335" spans="1:19" ht="12.75" x14ac:dyDescent="0.2">
      <c r="A335" s="154" t="s">
        <v>297</v>
      </c>
      <c r="B335" s="155"/>
      <c r="C335" s="155"/>
      <c r="D335" s="155"/>
      <c r="E335" s="155"/>
      <c r="F335" s="155"/>
      <c r="G335" s="155"/>
      <c r="H335" s="155"/>
      <c r="I335" s="112">
        <v>26485</v>
      </c>
      <c r="J335" s="112"/>
      <c r="K335" s="112"/>
      <c r="L335" s="112"/>
      <c r="M335" s="113"/>
      <c r="N335" s="113">
        <v>75.709999999999994</v>
      </c>
      <c r="O335" s="40"/>
      <c r="P335" s="40"/>
      <c r="Q335" s="40"/>
      <c r="R335" s="40"/>
      <c r="S335" s="40"/>
    </row>
    <row r="336" spans="1:19" ht="36" x14ac:dyDescent="0.2">
      <c r="A336" s="140" t="s">
        <v>29</v>
      </c>
      <c r="B336" s="141"/>
      <c r="C336" s="141"/>
      <c r="D336" s="141"/>
      <c r="E336" s="141"/>
      <c r="F336" s="141"/>
      <c r="G336" s="141"/>
      <c r="H336" s="141"/>
      <c r="I336" s="94">
        <v>3507459.38</v>
      </c>
      <c r="J336" s="94"/>
      <c r="K336" s="94"/>
      <c r="L336" s="94"/>
      <c r="M336" s="95"/>
      <c r="N336" s="95" t="s">
        <v>296</v>
      </c>
      <c r="O336" s="40"/>
      <c r="P336" s="40"/>
      <c r="Q336" s="40"/>
      <c r="R336" s="40"/>
      <c r="S336" s="40"/>
    </row>
    <row r="337" spans="1:19" ht="12.75" x14ac:dyDescent="0.2">
      <c r="A337" s="154" t="s">
        <v>28</v>
      </c>
      <c r="B337" s="155"/>
      <c r="C337" s="155"/>
      <c r="D337" s="155"/>
      <c r="E337" s="155"/>
      <c r="F337" s="155"/>
      <c r="G337" s="155"/>
      <c r="H337" s="155"/>
      <c r="I337" s="112"/>
      <c r="J337" s="112"/>
      <c r="K337" s="112"/>
      <c r="L337" s="112"/>
      <c r="M337" s="113"/>
      <c r="N337" s="113"/>
      <c r="O337" s="40"/>
      <c r="P337" s="40"/>
      <c r="Q337" s="40"/>
      <c r="R337" s="40"/>
      <c r="S337" s="40"/>
    </row>
    <row r="338" spans="1:19" ht="12.75" x14ac:dyDescent="0.2">
      <c r="A338" s="154" t="s">
        <v>27</v>
      </c>
      <c r="B338" s="155"/>
      <c r="C338" s="155"/>
      <c r="D338" s="155"/>
      <c r="E338" s="155"/>
      <c r="F338" s="155"/>
      <c r="G338" s="155"/>
      <c r="H338" s="155"/>
      <c r="I338" s="112">
        <v>2480226.61</v>
      </c>
      <c r="J338" s="112"/>
      <c r="K338" s="112"/>
      <c r="L338" s="112"/>
      <c r="M338" s="113"/>
      <c r="N338" s="113"/>
      <c r="O338" s="40"/>
      <c r="P338" s="40"/>
      <c r="Q338" s="40"/>
      <c r="R338" s="40"/>
      <c r="S338" s="40"/>
    </row>
    <row r="339" spans="1:19" ht="12.75" x14ac:dyDescent="0.2">
      <c r="A339" s="154" t="s">
        <v>26</v>
      </c>
      <c r="B339" s="155"/>
      <c r="C339" s="155"/>
      <c r="D339" s="155"/>
      <c r="E339" s="155"/>
      <c r="F339" s="155"/>
      <c r="G339" s="155"/>
      <c r="H339" s="155"/>
      <c r="I339" s="112">
        <v>244439.13</v>
      </c>
      <c r="J339" s="112"/>
      <c r="K339" s="112"/>
      <c r="L339" s="112"/>
      <c r="M339" s="113"/>
      <c r="N339" s="113"/>
      <c r="O339" s="40"/>
      <c r="P339" s="40"/>
      <c r="Q339" s="40"/>
      <c r="R339" s="40"/>
      <c r="S339" s="40"/>
    </row>
    <row r="340" spans="1:19" ht="12.75" x14ac:dyDescent="0.2">
      <c r="A340" s="154" t="s">
        <v>25</v>
      </c>
      <c r="B340" s="155"/>
      <c r="C340" s="155"/>
      <c r="D340" s="155"/>
      <c r="E340" s="155"/>
      <c r="F340" s="155"/>
      <c r="G340" s="155"/>
      <c r="H340" s="155"/>
      <c r="I340" s="112">
        <v>315200.46999999997</v>
      </c>
      <c r="J340" s="112"/>
      <c r="K340" s="112"/>
      <c r="L340" s="112"/>
      <c r="M340" s="113"/>
      <c r="N340" s="113"/>
      <c r="O340" s="40"/>
      <c r="P340" s="40"/>
      <c r="Q340" s="40"/>
      <c r="R340" s="40"/>
      <c r="S340" s="40"/>
    </row>
    <row r="341" spans="1:19" ht="12.75" x14ac:dyDescent="0.2">
      <c r="A341" s="154" t="s">
        <v>24</v>
      </c>
      <c r="B341" s="155"/>
      <c r="C341" s="155"/>
      <c r="D341" s="155"/>
      <c r="E341" s="155"/>
      <c r="F341" s="155"/>
      <c r="G341" s="155"/>
      <c r="H341" s="155"/>
      <c r="I341" s="112">
        <v>319501.82</v>
      </c>
      <c r="J341" s="112"/>
      <c r="K341" s="112"/>
      <c r="L341" s="112"/>
      <c r="M341" s="113"/>
      <c r="N341" s="113"/>
      <c r="O341" s="40"/>
      <c r="P341" s="40"/>
      <c r="Q341" s="40"/>
      <c r="R341" s="40"/>
      <c r="S341" s="40"/>
    </row>
    <row r="342" spans="1:19" ht="12.75" x14ac:dyDescent="0.2">
      <c r="A342" s="154" t="s">
        <v>23</v>
      </c>
      <c r="B342" s="155"/>
      <c r="C342" s="155"/>
      <c r="D342" s="155"/>
      <c r="E342" s="155"/>
      <c r="F342" s="155"/>
      <c r="G342" s="155"/>
      <c r="H342" s="155"/>
      <c r="I342" s="112">
        <v>196747.76</v>
      </c>
      <c r="J342" s="112"/>
      <c r="K342" s="112"/>
      <c r="L342" s="112"/>
      <c r="M342" s="113"/>
      <c r="N342" s="113"/>
      <c r="O342" s="40"/>
      <c r="P342" s="40"/>
      <c r="Q342" s="40"/>
      <c r="R342" s="40"/>
      <c r="S342" s="40"/>
    </row>
    <row r="343" spans="1:19" ht="12.75" x14ac:dyDescent="0.2">
      <c r="A343" s="154" t="s">
        <v>22</v>
      </c>
      <c r="B343" s="155"/>
      <c r="C343" s="155"/>
      <c r="D343" s="155"/>
      <c r="E343" s="155"/>
      <c r="F343" s="155"/>
      <c r="G343" s="155"/>
      <c r="H343" s="155"/>
      <c r="I343" s="112">
        <v>631342.68999999994</v>
      </c>
      <c r="J343" s="112"/>
      <c r="K343" s="112"/>
      <c r="L343" s="112"/>
      <c r="M343" s="113"/>
      <c r="N343" s="113"/>
      <c r="O343" s="40"/>
      <c r="P343" s="40"/>
      <c r="Q343" s="40"/>
      <c r="R343" s="40"/>
      <c r="S343" s="40"/>
    </row>
    <row r="344" spans="1:19" ht="36" x14ac:dyDescent="0.2">
      <c r="A344" s="142" t="s">
        <v>21</v>
      </c>
      <c r="B344" s="143"/>
      <c r="C344" s="143"/>
      <c r="D344" s="143"/>
      <c r="E344" s="143"/>
      <c r="F344" s="143"/>
      <c r="G344" s="143"/>
      <c r="H344" s="143"/>
      <c r="I344" s="114">
        <v>4138802.07</v>
      </c>
      <c r="J344" s="114"/>
      <c r="K344" s="114"/>
      <c r="L344" s="114"/>
      <c r="M344" s="115"/>
      <c r="N344" s="115" t="s">
        <v>296</v>
      </c>
      <c r="O344" s="40"/>
      <c r="P344" s="40"/>
      <c r="Q344" s="40"/>
      <c r="R344" s="40"/>
      <c r="S344" s="40"/>
    </row>
    <row r="345" spans="1:19" ht="12.75" x14ac:dyDescent="0.2">
      <c r="A345" s="140" t="s">
        <v>295</v>
      </c>
      <c r="B345" s="141"/>
      <c r="C345" s="141"/>
      <c r="D345" s="141"/>
      <c r="E345" s="141"/>
      <c r="F345" s="141"/>
      <c r="G345" s="141"/>
      <c r="H345" s="141"/>
      <c r="I345" s="94">
        <v>1807537.58</v>
      </c>
      <c r="J345" s="94"/>
      <c r="K345" s="94"/>
      <c r="L345" s="94"/>
      <c r="M345" s="95"/>
      <c r="N345" s="95"/>
      <c r="O345" s="40"/>
      <c r="P345" s="40"/>
      <c r="Q345" s="40"/>
      <c r="R345" s="40"/>
      <c r="S345" s="40"/>
    </row>
    <row r="346" spans="1:19" x14ac:dyDescent="0.2">
      <c r="A346" s="116"/>
      <c r="B346" s="116"/>
      <c r="C346" s="116"/>
      <c r="D346" s="116"/>
      <c r="E346" s="99"/>
      <c r="F346" s="99"/>
      <c r="G346" s="99"/>
      <c r="H346" s="99"/>
      <c r="I346" s="99"/>
      <c r="J346" s="99"/>
      <c r="K346" s="99"/>
      <c r="L346" s="99"/>
      <c r="M346" s="99"/>
      <c r="N346" s="98"/>
    </row>
    <row r="347" spans="1:19" x14ac:dyDescent="0.2">
      <c r="A347" s="116"/>
      <c r="B347" s="116"/>
      <c r="C347" s="116"/>
      <c r="D347" s="116"/>
      <c r="E347" s="99"/>
      <c r="F347" s="99"/>
      <c r="G347" s="99"/>
      <c r="H347" s="99"/>
      <c r="I347" s="99"/>
      <c r="J347" s="99"/>
      <c r="K347" s="99"/>
      <c r="L347" s="99"/>
      <c r="M347" s="99"/>
      <c r="N347" s="98"/>
    </row>
  </sheetData>
  <mergeCells count="120">
    <mergeCell ref="B23:B27"/>
    <mergeCell ref="C23:C27"/>
    <mergeCell ref="M23:N25"/>
    <mergeCell ref="I25:I27"/>
    <mergeCell ref="J25:J27"/>
    <mergeCell ref="E26:E27"/>
    <mergeCell ref="F26:F27"/>
    <mergeCell ref="K26:K27"/>
    <mergeCell ref="M26:N26"/>
    <mergeCell ref="H23:H27"/>
    <mergeCell ref="L25:L27"/>
    <mergeCell ref="G25:G27"/>
    <mergeCell ref="E23:G23"/>
    <mergeCell ref="I23:L23"/>
    <mergeCell ref="C16:J16"/>
    <mergeCell ref="H17:K17"/>
    <mergeCell ref="L17:M17"/>
    <mergeCell ref="A48:N48"/>
    <mergeCell ref="A50:N50"/>
    <mergeCell ref="A52:H52"/>
    <mergeCell ref="B11:M11"/>
    <mergeCell ref="B7:M7"/>
    <mergeCell ref="B13:M13"/>
    <mergeCell ref="B14:M14"/>
    <mergeCell ref="B8:M8"/>
    <mergeCell ref="B10:M10"/>
    <mergeCell ref="I12:J12"/>
    <mergeCell ref="G12:H12"/>
    <mergeCell ref="L19:M19"/>
    <mergeCell ref="H19:K19"/>
    <mergeCell ref="D23:D27"/>
    <mergeCell ref="H18:K18"/>
    <mergeCell ref="I24:L24"/>
    <mergeCell ref="A21:L21"/>
    <mergeCell ref="A18:D18"/>
    <mergeCell ref="E24:G24"/>
    <mergeCell ref="L18:M18"/>
    <mergeCell ref="A23:A27"/>
    <mergeCell ref="A101:N101"/>
    <mergeCell ref="A117:N117"/>
    <mergeCell ref="A131:N131"/>
    <mergeCell ref="A53:H53"/>
    <mergeCell ref="A54:H54"/>
    <mergeCell ref="A55:H55"/>
    <mergeCell ref="A29:N29"/>
    <mergeCell ref="A34:H34"/>
    <mergeCell ref="A35:H35"/>
    <mergeCell ref="A36:H36"/>
    <mergeCell ref="A37:H37"/>
    <mergeCell ref="A38:N38"/>
    <mergeCell ref="A56:N56"/>
    <mergeCell ref="A66:N66"/>
    <mergeCell ref="A68:N68"/>
    <mergeCell ref="A70:H70"/>
    <mergeCell ref="A71:H71"/>
    <mergeCell ref="A72:H72"/>
    <mergeCell ref="A73:H73"/>
    <mergeCell ref="A74:N74"/>
    <mergeCell ref="A85:N85"/>
    <mergeCell ref="A267:N267"/>
    <mergeCell ref="A270:N270"/>
    <mergeCell ref="A284:N284"/>
    <mergeCell ref="A137:H137"/>
    <mergeCell ref="A138:H138"/>
    <mergeCell ref="A139:H139"/>
    <mergeCell ref="A140:H140"/>
    <mergeCell ref="A141:H141"/>
    <mergeCell ref="A142:N142"/>
    <mergeCell ref="A165:N165"/>
    <mergeCell ref="A171:N171"/>
    <mergeCell ref="A174:N174"/>
    <mergeCell ref="A183:N183"/>
    <mergeCell ref="A197:N197"/>
    <mergeCell ref="A199:N199"/>
    <mergeCell ref="A212:N212"/>
    <mergeCell ref="A218:N218"/>
    <mergeCell ref="A229:H229"/>
    <mergeCell ref="A230:H230"/>
    <mergeCell ref="A231:H231"/>
    <mergeCell ref="A232:H232"/>
    <mergeCell ref="A233:H233"/>
    <mergeCell ref="A234:N234"/>
    <mergeCell ref="A261:N261"/>
    <mergeCell ref="A330:H330"/>
    <mergeCell ref="A331:H331"/>
    <mergeCell ref="A332:H332"/>
    <mergeCell ref="A286:N286"/>
    <mergeCell ref="A299:N299"/>
    <mergeCell ref="A301:N301"/>
    <mergeCell ref="A312:H312"/>
    <mergeCell ref="A313:H313"/>
    <mergeCell ref="A314:H314"/>
    <mergeCell ref="A315:H315"/>
    <mergeCell ref="A316:H316"/>
    <mergeCell ref="A317:H317"/>
    <mergeCell ref="A318:H318"/>
    <mergeCell ref="A319:H319"/>
    <mergeCell ref="A320:H320"/>
    <mergeCell ref="A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3:H333"/>
    <mergeCell ref="A334:H334"/>
    <mergeCell ref="A335:H335"/>
    <mergeCell ref="A336:H336"/>
    <mergeCell ref="A337:H337"/>
    <mergeCell ref="A338:H338"/>
    <mergeCell ref="A345:H345"/>
    <mergeCell ref="A339:H339"/>
    <mergeCell ref="A340:H340"/>
    <mergeCell ref="A341:H341"/>
    <mergeCell ref="A342:H342"/>
    <mergeCell ref="A343:H343"/>
    <mergeCell ref="A344:H344"/>
  </mergeCells>
  <pageMargins left="0.39370078740157483" right="0.39370078740157483" top="0.59055118110236227" bottom="0.59055118110236227" header="0.39370078740157483" footer="0.39370078740157483"/>
  <pageSetup paperSize="9" scale="74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90"/>
  <sheetViews>
    <sheetView showGridLines="0" view="pageBreakPreview" zoomScale="75" zoomScaleNormal="90" zoomScaleSheetLayoutView="75" workbookViewId="0">
      <selection activeCell="E213" sqref="E213"/>
    </sheetView>
  </sheetViews>
  <sheetFormatPr defaultRowHeight="12" outlineLevelRow="1" x14ac:dyDescent="0.2"/>
  <cols>
    <col min="1" max="1" width="3.85546875" style="58" customWidth="1"/>
    <col min="2" max="2" width="13.5703125" style="58" customWidth="1"/>
    <col min="3" max="3" width="43.5703125" style="58" customWidth="1"/>
    <col min="4" max="4" width="8.7109375" style="58" customWidth="1"/>
    <col min="5" max="6" width="11.42578125" style="28" customWidth="1"/>
    <col min="7" max="7" width="11.5703125" style="28" customWidth="1"/>
    <col min="8" max="8" width="17.28515625" style="28" customWidth="1"/>
    <col min="9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294</v>
      </c>
    </row>
    <row r="2" spans="1:14" s="2" customFormat="1" ht="17.25" customHeight="1" outlineLevel="1" x14ac:dyDescent="0.2">
      <c r="A2" s="7" t="s">
        <v>293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292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291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291</v>
      </c>
    </row>
    <row r="6" spans="1:14" s="2" customFormat="1" ht="16.5" customHeight="1" outlineLevel="1" x14ac:dyDescent="0.2">
      <c r="A6" s="15" t="s">
        <v>290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290</v>
      </c>
      <c r="M6" s="16"/>
      <c r="N6" s="17"/>
    </row>
    <row r="7" spans="1:14" ht="17.25" customHeight="1" x14ac:dyDescent="0.2">
      <c r="A7" s="18"/>
      <c r="B7" s="175" t="s">
        <v>1216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9"/>
    </row>
    <row r="8" spans="1:14" ht="12.75" customHeight="1" x14ac:dyDescent="0.2">
      <c r="A8" s="21"/>
      <c r="B8" s="156" t="s">
        <v>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176" t="s">
        <v>1215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9"/>
    </row>
    <row r="11" spans="1:14" ht="12.75" customHeight="1" x14ac:dyDescent="0.2">
      <c r="A11" s="21"/>
      <c r="B11" s="156" t="s">
        <v>288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 x14ac:dyDescent="0.2">
      <c r="A12" s="22"/>
      <c r="B12" s="22"/>
      <c r="C12" s="22"/>
      <c r="D12" s="23"/>
      <c r="E12" s="22"/>
      <c r="F12" s="22"/>
      <c r="G12" s="178" t="s">
        <v>287</v>
      </c>
      <c r="H12" s="178"/>
      <c r="I12" s="177"/>
      <c r="J12" s="177"/>
      <c r="K12" s="22"/>
      <c r="L12" s="22"/>
      <c r="M12" s="22"/>
    </row>
    <row r="13" spans="1:14" ht="12.75" customHeight="1" x14ac:dyDescent="0.2">
      <c r="A13" s="25" t="s">
        <v>286</v>
      </c>
      <c r="B13" s="175" t="s">
        <v>1797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4" ht="12.75" customHeight="1" x14ac:dyDescent="0.2">
      <c r="A14" s="21"/>
      <c r="B14" s="156" t="s">
        <v>285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4" ht="12.7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2.75" x14ac:dyDescent="0.2">
      <c r="A16" s="26" t="s">
        <v>284</v>
      </c>
      <c r="B16" s="26"/>
      <c r="C16" s="179" t="s">
        <v>1214</v>
      </c>
      <c r="D16" s="179"/>
      <c r="E16" s="179"/>
      <c r="F16" s="179"/>
      <c r="G16" s="179"/>
      <c r="H16" s="179"/>
      <c r="I16" s="179"/>
      <c r="J16" s="179"/>
      <c r="K16" s="22"/>
      <c r="L16" s="22"/>
      <c r="M16" s="22"/>
    </row>
    <row r="17" spans="1:19" ht="12.75" x14ac:dyDescent="0.2">
      <c r="A17" s="27"/>
      <c r="B17" s="27"/>
      <c r="C17" s="27"/>
      <c r="D17" s="27"/>
      <c r="E17" s="27"/>
      <c r="G17" s="29"/>
      <c r="H17" s="158" t="s">
        <v>282</v>
      </c>
      <c r="I17" s="159"/>
      <c r="J17" s="159"/>
      <c r="K17" s="159"/>
      <c r="L17" s="184">
        <v>2893711.17</v>
      </c>
      <c r="M17" s="184"/>
      <c r="N17" s="30" t="s">
        <v>280</v>
      </c>
    </row>
    <row r="18" spans="1:19" ht="12.75" x14ac:dyDescent="0.2">
      <c r="A18" s="183"/>
      <c r="B18" s="183"/>
      <c r="C18" s="183"/>
      <c r="D18" s="183"/>
      <c r="G18" s="29"/>
      <c r="H18" s="158" t="s">
        <v>281</v>
      </c>
      <c r="I18" s="159"/>
      <c r="J18" s="159"/>
      <c r="K18" s="159"/>
      <c r="L18" s="157">
        <v>346745.43</v>
      </c>
      <c r="M18" s="157"/>
      <c r="N18" s="30" t="s">
        <v>280</v>
      </c>
    </row>
    <row r="19" spans="1:19" ht="12.75" outlineLevel="1" x14ac:dyDescent="0.2">
      <c r="A19" s="23"/>
      <c r="B19" s="23"/>
      <c r="C19" s="23"/>
      <c r="D19" s="23"/>
      <c r="G19" s="29"/>
      <c r="H19" s="158" t="s">
        <v>279</v>
      </c>
      <c r="I19" s="159"/>
      <c r="J19" s="159"/>
      <c r="K19" s="159"/>
      <c r="L19" s="157">
        <f>L20+M20</f>
        <v>2198.1800000000003</v>
      </c>
      <c r="M19" s="157"/>
      <c r="N19" s="30" t="s">
        <v>278</v>
      </c>
    </row>
    <row r="20" spans="1:19" ht="12.7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1875.71</v>
      </c>
      <c r="M20" s="31">
        <v>322.47000000000003</v>
      </c>
    </row>
    <row r="21" spans="1:19" ht="12.75" customHeight="1" x14ac:dyDescent="0.2">
      <c r="A21" s="179" t="s">
        <v>1213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32"/>
    </row>
    <row r="22" spans="1:19" x14ac:dyDescent="0.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9" ht="15" customHeight="1" x14ac:dyDescent="0.2">
      <c r="A23" s="173" t="s">
        <v>277</v>
      </c>
      <c r="B23" s="173" t="s">
        <v>276</v>
      </c>
      <c r="C23" s="173" t="s">
        <v>275</v>
      </c>
      <c r="D23" s="171" t="s">
        <v>274</v>
      </c>
      <c r="E23" s="171" t="s">
        <v>273</v>
      </c>
      <c r="F23" s="165"/>
      <c r="G23" s="172"/>
      <c r="H23" s="165" t="s">
        <v>272</v>
      </c>
      <c r="I23" s="171" t="s">
        <v>271</v>
      </c>
      <c r="J23" s="165"/>
      <c r="K23" s="165"/>
      <c r="L23" s="172"/>
      <c r="M23" s="165" t="s">
        <v>270</v>
      </c>
      <c r="N23" s="185"/>
    </row>
    <row r="24" spans="1:19" ht="12" customHeight="1" x14ac:dyDescent="0.2">
      <c r="A24" s="168"/>
      <c r="B24" s="168"/>
      <c r="C24" s="168"/>
      <c r="D24" s="180"/>
      <c r="E24" s="160" t="s">
        <v>269</v>
      </c>
      <c r="F24" s="161"/>
      <c r="G24" s="162"/>
      <c r="H24" s="166"/>
      <c r="I24" s="160" t="s">
        <v>268</v>
      </c>
      <c r="J24" s="181"/>
      <c r="K24" s="181"/>
      <c r="L24" s="182"/>
      <c r="M24" s="166"/>
      <c r="N24" s="186"/>
    </row>
    <row r="25" spans="1:19" ht="23.25" customHeight="1" x14ac:dyDescent="0.2">
      <c r="A25" s="168"/>
      <c r="B25" s="168"/>
      <c r="C25" s="168"/>
      <c r="D25" s="168"/>
      <c r="E25" s="36" t="s">
        <v>266</v>
      </c>
      <c r="F25" s="36" t="s">
        <v>267</v>
      </c>
      <c r="G25" s="168" t="s">
        <v>264</v>
      </c>
      <c r="H25" s="166"/>
      <c r="I25" s="168" t="s">
        <v>266</v>
      </c>
      <c r="J25" s="168" t="s">
        <v>263</v>
      </c>
      <c r="K25" s="36" t="s">
        <v>265</v>
      </c>
      <c r="L25" s="168" t="s">
        <v>264</v>
      </c>
      <c r="M25" s="187"/>
      <c r="N25" s="188"/>
    </row>
    <row r="26" spans="1:19" ht="18" customHeight="1" x14ac:dyDescent="0.2">
      <c r="A26" s="168"/>
      <c r="B26" s="168"/>
      <c r="C26" s="168"/>
      <c r="D26" s="169"/>
      <c r="E26" s="173" t="s">
        <v>263</v>
      </c>
      <c r="F26" s="173" t="s">
        <v>262</v>
      </c>
      <c r="G26" s="169"/>
      <c r="H26" s="166"/>
      <c r="I26" s="168"/>
      <c r="J26" s="168"/>
      <c r="K26" s="173" t="s">
        <v>261</v>
      </c>
      <c r="L26" s="169"/>
      <c r="M26" s="163" t="s">
        <v>260</v>
      </c>
      <c r="N26" s="164"/>
    </row>
    <row r="27" spans="1:19" ht="17.25" customHeight="1" x14ac:dyDescent="0.2">
      <c r="A27" s="174"/>
      <c r="B27" s="174"/>
      <c r="C27" s="174"/>
      <c r="D27" s="170"/>
      <c r="E27" s="174"/>
      <c r="F27" s="174"/>
      <c r="G27" s="170"/>
      <c r="H27" s="167"/>
      <c r="I27" s="174"/>
      <c r="J27" s="174"/>
      <c r="K27" s="174"/>
      <c r="L27" s="170"/>
      <c r="M27" s="37" t="s">
        <v>259</v>
      </c>
      <c r="N27" s="37" t="s">
        <v>258</v>
      </c>
    </row>
    <row r="28" spans="1:19" x14ac:dyDescent="0.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9" s="40" customFormat="1" ht="17.850000000000001" customHeight="1" x14ac:dyDescent="0.2">
      <c r="A29" s="144" t="s">
        <v>1212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9" ht="17.850000000000001" customHeight="1" x14ac:dyDescent="0.2">
      <c r="A30" s="146" t="s">
        <v>1211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40"/>
      <c r="P30" s="40"/>
      <c r="Q30" s="40"/>
      <c r="R30" s="40"/>
      <c r="S30" s="40"/>
    </row>
    <row r="31" spans="1:19" ht="156" x14ac:dyDescent="0.2">
      <c r="A31" s="41">
        <v>1</v>
      </c>
      <c r="B31" s="42" t="s">
        <v>1210</v>
      </c>
      <c r="C31" s="42" t="s">
        <v>1935</v>
      </c>
      <c r="D31" s="43" t="s">
        <v>1209</v>
      </c>
      <c r="E31" s="44">
        <v>425.35</v>
      </c>
      <c r="F31" s="44" t="s">
        <v>1208</v>
      </c>
      <c r="G31" s="44"/>
      <c r="H31" s="44" t="s">
        <v>1934</v>
      </c>
      <c r="I31" s="45">
        <v>5.14</v>
      </c>
      <c r="J31" s="45"/>
      <c r="K31" s="45" t="s">
        <v>1933</v>
      </c>
      <c r="L31" s="45"/>
      <c r="M31" s="44" t="s">
        <v>1207</v>
      </c>
      <c r="N31" s="44" t="s">
        <v>1206</v>
      </c>
      <c r="O31" s="40"/>
      <c r="P31" s="40"/>
      <c r="Q31" s="40"/>
      <c r="R31" s="40"/>
      <c r="S31" s="40"/>
    </row>
    <row r="32" spans="1:19" ht="156" x14ac:dyDescent="0.2">
      <c r="A32" s="100">
        <v>2</v>
      </c>
      <c r="B32" s="101" t="s">
        <v>1205</v>
      </c>
      <c r="C32" s="101" t="s">
        <v>1932</v>
      </c>
      <c r="D32" s="102">
        <v>1.6000000000000001E-3</v>
      </c>
      <c r="E32" s="103">
        <v>1147.21</v>
      </c>
      <c r="F32" s="103" t="s">
        <v>1204</v>
      </c>
      <c r="G32" s="103"/>
      <c r="H32" s="103" t="s">
        <v>1931</v>
      </c>
      <c r="I32" s="104">
        <v>12.92</v>
      </c>
      <c r="J32" s="104"/>
      <c r="K32" s="104" t="s">
        <v>1930</v>
      </c>
      <c r="L32" s="104"/>
      <c r="M32" s="103" t="s">
        <v>1203</v>
      </c>
      <c r="N32" s="103" t="s">
        <v>1162</v>
      </c>
      <c r="O32" s="40"/>
      <c r="P32" s="40"/>
      <c r="Q32" s="40"/>
      <c r="R32" s="40"/>
      <c r="S32" s="40"/>
    </row>
    <row r="33" spans="1:19" ht="84" x14ac:dyDescent="0.2">
      <c r="A33" s="100">
        <v>3</v>
      </c>
      <c r="B33" s="101" t="s">
        <v>845</v>
      </c>
      <c r="C33" s="101" t="s">
        <v>1140</v>
      </c>
      <c r="D33" s="102">
        <v>0.4</v>
      </c>
      <c r="E33" s="103">
        <v>3.28</v>
      </c>
      <c r="F33" s="103">
        <v>3.28</v>
      </c>
      <c r="G33" s="103"/>
      <c r="H33" s="103" t="s">
        <v>842</v>
      </c>
      <c r="I33" s="104">
        <v>12.37</v>
      </c>
      <c r="J33" s="104"/>
      <c r="K33" s="104">
        <v>12.37</v>
      </c>
      <c r="L33" s="104"/>
      <c r="M33" s="103"/>
      <c r="N33" s="103"/>
      <c r="O33" s="40"/>
      <c r="P33" s="40"/>
      <c r="Q33" s="40"/>
      <c r="R33" s="40"/>
      <c r="S33" s="40"/>
    </row>
    <row r="34" spans="1:19" s="46" customFormat="1" ht="72" x14ac:dyDescent="0.2">
      <c r="A34" s="100">
        <v>4</v>
      </c>
      <c r="B34" s="101" t="s">
        <v>841</v>
      </c>
      <c r="C34" s="101" t="s">
        <v>980</v>
      </c>
      <c r="D34" s="102">
        <v>0.4</v>
      </c>
      <c r="E34" s="103">
        <v>13.38</v>
      </c>
      <c r="F34" s="103">
        <v>13.38</v>
      </c>
      <c r="G34" s="103"/>
      <c r="H34" s="103" t="s">
        <v>839</v>
      </c>
      <c r="I34" s="104">
        <v>48.97</v>
      </c>
      <c r="J34" s="104"/>
      <c r="K34" s="104">
        <v>48.97</v>
      </c>
      <c r="L34" s="104"/>
      <c r="M34" s="103"/>
      <c r="N34" s="103"/>
      <c r="O34" s="40"/>
      <c r="P34" s="40"/>
      <c r="Q34" s="40"/>
      <c r="R34" s="40"/>
      <c r="S34" s="40"/>
    </row>
    <row r="35" spans="1:19" ht="18.75" customHeight="1" x14ac:dyDescent="0.2">
      <c r="A35" s="148" t="s">
        <v>1202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40"/>
      <c r="P35" s="40"/>
      <c r="Q35" s="40"/>
      <c r="R35" s="40"/>
      <c r="S35" s="40"/>
    </row>
    <row r="36" spans="1:19" ht="132" x14ac:dyDescent="0.2">
      <c r="A36" s="100">
        <v>5</v>
      </c>
      <c r="B36" s="101" t="s">
        <v>1201</v>
      </c>
      <c r="C36" s="101" t="s">
        <v>1929</v>
      </c>
      <c r="D36" s="102">
        <v>0.04</v>
      </c>
      <c r="E36" s="103" t="s">
        <v>1200</v>
      </c>
      <c r="F36" s="103">
        <v>16.5</v>
      </c>
      <c r="G36" s="103"/>
      <c r="H36" s="103" t="s">
        <v>1928</v>
      </c>
      <c r="I36" s="104">
        <v>62.14</v>
      </c>
      <c r="J36" s="104">
        <v>58.49</v>
      </c>
      <c r="K36" s="104">
        <v>3.65</v>
      </c>
      <c r="L36" s="104"/>
      <c r="M36" s="103">
        <v>8.4600000000000009</v>
      </c>
      <c r="N36" s="103">
        <v>0.34</v>
      </c>
      <c r="O36" s="40"/>
      <c r="P36" s="40"/>
      <c r="Q36" s="40"/>
      <c r="R36" s="40"/>
      <c r="S36" s="40"/>
    </row>
    <row r="37" spans="1:19" ht="156" x14ac:dyDescent="0.2">
      <c r="A37" s="100">
        <v>6</v>
      </c>
      <c r="B37" s="101" t="s">
        <v>1199</v>
      </c>
      <c r="C37" s="101" t="s">
        <v>1927</v>
      </c>
      <c r="D37" s="102">
        <v>0.04</v>
      </c>
      <c r="E37" s="103">
        <v>249.48</v>
      </c>
      <c r="F37" s="103" t="s">
        <v>1198</v>
      </c>
      <c r="G37" s="103"/>
      <c r="H37" s="103" t="s">
        <v>1926</v>
      </c>
      <c r="I37" s="104">
        <v>70.23</v>
      </c>
      <c r="J37" s="104"/>
      <c r="K37" s="104" t="s">
        <v>1925</v>
      </c>
      <c r="L37" s="104"/>
      <c r="M37" s="103" t="s">
        <v>1197</v>
      </c>
      <c r="N37" s="103" t="s">
        <v>1196</v>
      </c>
      <c r="O37" s="40"/>
      <c r="P37" s="40"/>
      <c r="Q37" s="40"/>
      <c r="R37" s="40"/>
      <c r="S37" s="40"/>
    </row>
    <row r="38" spans="1:19" ht="144" x14ac:dyDescent="0.2">
      <c r="A38" s="100">
        <v>7</v>
      </c>
      <c r="B38" s="101" t="s">
        <v>1195</v>
      </c>
      <c r="C38" s="101" t="s">
        <v>1924</v>
      </c>
      <c r="D38" s="102">
        <v>0.04</v>
      </c>
      <c r="E38" s="103">
        <v>77.709999999999994</v>
      </c>
      <c r="F38" s="103" t="s">
        <v>1194</v>
      </c>
      <c r="G38" s="103"/>
      <c r="H38" s="103" t="s">
        <v>1923</v>
      </c>
      <c r="I38" s="104">
        <v>21.88</v>
      </c>
      <c r="J38" s="104"/>
      <c r="K38" s="104" t="s">
        <v>1922</v>
      </c>
      <c r="L38" s="104"/>
      <c r="M38" s="103" t="s">
        <v>1193</v>
      </c>
      <c r="N38" s="103" t="s">
        <v>1192</v>
      </c>
      <c r="O38" s="40"/>
      <c r="P38" s="40"/>
      <c r="Q38" s="40"/>
      <c r="R38" s="40"/>
      <c r="S38" s="40"/>
    </row>
    <row r="39" spans="1:19" s="46" customFormat="1" ht="84" x14ac:dyDescent="0.2">
      <c r="A39" s="100">
        <v>8</v>
      </c>
      <c r="B39" s="101" t="s">
        <v>1191</v>
      </c>
      <c r="C39" s="101" t="s">
        <v>1190</v>
      </c>
      <c r="D39" s="102">
        <v>0.2</v>
      </c>
      <c r="E39" s="103">
        <v>12.12</v>
      </c>
      <c r="F39" s="103">
        <v>12.12</v>
      </c>
      <c r="G39" s="103"/>
      <c r="H39" s="103" t="s">
        <v>1921</v>
      </c>
      <c r="I39" s="104">
        <v>28.19</v>
      </c>
      <c r="J39" s="104"/>
      <c r="K39" s="104">
        <v>28.19</v>
      </c>
      <c r="L39" s="104"/>
      <c r="M39" s="103"/>
      <c r="N39" s="103"/>
      <c r="O39" s="40"/>
      <c r="P39" s="40"/>
      <c r="Q39" s="40"/>
      <c r="R39" s="40"/>
      <c r="S39" s="40"/>
    </row>
    <row r="40" spans="1:19" ht="108" x14ac:dyDescent="0.2">
      <c r="A40" s="100">
        <v>9</v>
      </c>
      <c r="B40" s="101" t="s">
        <v>851</v>
      </c>
      <c r="C40" s="101" t="s">
        <v>1189</v>
      </c>
      <c r="D40" s="102">
        <v>0.2</v>
      </c>
      <c r="E40" s="103">
        <v>14.03</v>
      </c>
      <c r="F40" s="103">
        <v>14.03</v>
      </c>
      <c r="G40" s="103"/>
      <c r="H40" s="103" t="s">
        <v>849</v>
      </c>
      <c r="I40" s="104">
        <v>25.11</v>
      </c>
      <c r="J40" s="104"/>
      <c r="K40" s="104">
        <v>25.11</v>
      </c>
      <c r="L40" s="104"/>
      <c r="M40" s="103"/>
      <c r="N40" s="103"/>
      <c r="O40" s="40"/>
      <c r="P40" s="40"/>
      <c r="Q40" s="40"/>
      <c r="R40" s="40"/>
      <c r="S40" s="40"/>
    </row>
    <row r="41" spans="1:19" ht="84" x14ac:dyDescent="0.2">
      <c r="A41" s="100">
        <v>10</v>
      </c>
      <c r="B41" s="101" t="s">
        <v>1188</v>
      </c>
      <c r="C41" s="101" t="s">
        <v>1187</v>
      </c>
      <c r="D41" s="102">
        <v>0.2</v>
      </c>
      <c r="E41" s="103">
        <v>12.12</v>
      </c>
      <c r="F41" s="103">
        <v>12.12</v>
      </c>
      <c r="G41" s="103"/>
      <c r="H41" s="103" t="s">
        <v>1920</v>
      </c>
      <c r="I41" s="104">
        <v>28.19</v>
      </c>
      <c r="J41" s="104"/>
      <c r="K41" s="104">
        <v>28.19</v>
      </c>
      <c r="L41" s="104"/>
      <c r="M41" s="103"/>
      <c r="N41" s="103"/>
      <c r="O41" s="40"/>
      <c r="P41" s="40"/>
      <c r="Q41" s="40"/>
      <c r="R41" s="40"/>
      <c r="S41" s="40"/>
    </row>
    <row r="42" spans="1:19" ht="17.850000000000001" customHeight="1" x14ac:dyDescent="0.2">
      <c r="A42" s="148" t="s">
        <v>1186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40"/>
      <c r="P42" s="40"/>
      <c r="Q42" s="40"/>
      <c r="R42" s="40"/>
      <c r="S42" s="40"/>
    </row>
    <row r="43" spans="1:19" ht="144" x14ac:dyDescent="0.2">
      <c r="A43" s="100">
        <v>11</v>
      </c>
      <c r="B43" s="101" t="s">
        <v>1153</v>
      </c>
      <c r="C43" s="101" t="s">
        <v>1919</v>
      </c>
      <c r="D43" s="102" t="s">
        <v>1185</v>
      </c>
      <c r="E43" s="103" t="s">
        <v>1151</v>
      </c>
      <c r="F43" s="103" t="s">
        <v>1150</v>
      </c>
      <c r="G43" s="103"/>
      <c r="H43" s="103" t="s">
        <v>1149</v>
      </c>
      <c r="I43" s="104">
        <v>1352.59</v>
      </c>
      <c r="J43" s="104">
        <v>593.29</v>
      </c>
      <c r="K43" s="104" t="s">
        <v>1918</v>
      </c>
      <c r="L43" s="104"/>
      <c r="M43" s="103" t="s">
        <v>1148</v>
      </c>
      <c r="N43" s="103" t="s">
        <v>1184</v>
      </c>
      <c r="O43" s="40"/>
      <c r="P43" s="40"/>
      <c r="Q43" s="40"/>
      <c r="R43" s="40"/>
      <c r="S43" s="40"/>
    </row>
    <row r="44" spans="1:19" ht="156" x14ac:dyDescent="0.2">
      <c r="A44" s="100">
        <v>12</v>
      </c>
      <c r="B44" s="101" t="s">
        <v>1183</v>
      </c>
      <c r="C44" s="101" t="s">
        <v>1917</v>
      </c>
      <c r="D44" s="102" t="s">
        <v>1182</v>
      </c>
      <c r="E44" s="103">
        <v>5563.7</v>
      </c>
      <c r="F44" s="103" t="s">
        <v>1181</v>
      </c>
      <c r="G44" s="103"/>
      <c r="H44" s="103" t="s">
        <v>1916</v>
      </c>
      <c r="I44" s="104">
        <v>228.16</v>
      </c>
      <c r="J44" s="104"/>
      <c r="K44" s="104" t="s">
        <v>1915</v>
      </c>
      <c r="L44" s="104"/>
      <c r="M44" s="103" t="s">
        <v>1180</v>
      </c>
      <c r="N44" s="103" t="s">
        <v>1179</v>
      </c>
      <c r="O44" s="40"/>
      <c r="P44" s="40"/>
      <c r="Q44" s="40"/>
      <c r="R44" s="40"/>
      <c r="S44" s="40"/>
    </row>
    <row r="45" spans="1:19" ht="144" x14ac:dyDescent="0.2">
      <c r="A45" s="100">
        <v>13</v>
      </c>
      <c r="B45" s="101" t="s">
        <v>1013</v>
      </c>
      <c r="C45" s="101" t="s">
        <v>1914</v>
      </c>
      <c r="D45" s="102" t="s">
        <v>1178</v>
      </c>
      <c r="E45" s="103">
        <v>4274.55</v>
      </c>
      <c r="F45" s="103" t="s">
        <v>1011</v>
      </c>
      <c r="G45" s="103"/>
      <c r="H45" s="103" t="s">
        <v>1163</v>
      </c>
      <c r="I45" s="104">
        <v>1113</v>
      </c>
      <c r="J45" s="104"/>
      <c r="K45" s="104" t="s">
        <v>1913</v>
      </c>
      <c r="L45" s="104"/>
      <c r="M45" s="103" t="s">
        <v>1010</v>
      </c>
      <c r="N45" s="103" t="s">
        <v>1177</v>
      </c>
      <c r="O45" s="40"/>
      <c r="P45" s="40"/>
      <c r="Q45" s="40"/>
      <c r="R45" s="40"/>
      <c r="S45" s="40"/>
    </row>
    <row r="46" spans="1:19" ht="132" x14ac:dyDescent="0.2">
      <c r="A46" s="100">
        <v>14</v>
      </c>
      <c r="B46" s="101" t="s">
        <v>1170</v>
      </c>
      <c r="C46" s="101" t="s">
        <v>1912</v>
      </c>
      <c r="D46" s="102" t="s">
        <v>1081</v>
      </c>
      <c r="E46" s="103" t="s">
        <v>1169</v>
      </c>
      <c r="F46" s="103"/>
      <c r="G46" s="103"/>
      <c r="H46" s="103" t="s">
        <v>1168</v>
      </c>
      <c r="I46" s="104">
        <v>4523.8500000000004</v>
      </c>
      <c r="J46" s="104">
        <v>4523.8500000000004</v>
      </c>
      <c r="K46" s="104"/>
      <c r="L46" s="104"/>
      <c r="M46" s="103">
        <v>76.7</v>
      </c>
      <c r="N46" s="103">
        <v>30.68</v>
      </c>
      <c r="O46" s="40"/>
      <c r="P46" s="40"/>
      <c r="Q46" s="40"/>
      <c r="R46" s="40"/>
      <c r="S46" s="40"/>
    </row>
    <row r="47" spans="1:19" ht="84" x14ac:dyDescent="0.2">
      <c r="A47" s="100">
        <v>15</v>
      </c>
      <c r="B47" s="101" t="s">
        <v>845</v>
      </c>
      <c r="C47" s="101" t="s">
        <v>1140</v>
      </c>
      <c r="D47" s="102" t="s">
        <v>1176</v>
      </c>
      <c r="E47" s="103">
        <v>3.28</v>
      </c>
      <c r="F47" s="103">
        <v>3.28</v>
      </c>
      <c r="G47" s="103"/>
      <c r="H47" s="103" t="s">
        <v>842</v>
      </c>
      <c r="I47" s="104">
        <v>2103.2399999999998</v>
      </c>
      <c r="J47" s="104"/>
      <c r="K47" s="104">
        <v>2103.2399999999998</v>
      </c>
      <c r="L47" s="104"/>
      <c r="M47" s="103"/>
      <c r="N47" s="103"/>
      <c r="O47" s="40"/>
      <c r="P47" s="40"/>
      <c r="Q47" s="40"/>
      <c r="R47" s="40"/>
      <c r="S47" s="40"/>
    </row>
    <row r="48" spans="1:19" ht="72" x14ac:dyDescent="0.2">
      <c r="A48" s="100">
        <v>16</v>
      </c>
      <c r="B48" s="101" t="s">
        <v>841</v>
      </c>
      <c r="C48" s="101" t="s">
        <v>980</v>
      </c>
      <c r="D48" s="102">
        <v>68</v>
      </c>
      <c r="E48" s="103">
        <v>13.38</v>
      </c>
      <c r="F48" s="103">
        <v>13.38</v>
      </c>
      <c r="G48" s="103"/>
      <c r="H48" s="103" t="s">
        <v>839</v>
      </c>
      <c r="I48" s="104">
        <v>8325.24</v>
      </c>
      <c r="J48" s="104"/>
      <c r="K48" s="104">
        <v>8325.24</v>
      </c>
      <c r="L48" s="104"/>
      <c r="M48" s="103"/>
      <c r="N48" s="103"/>
      <c r="O48" s="40"/>
      <c r="P48" s="40"/>
      <c r="Q48" s="40"/>
      <c r="R48" s="40"/>
      <c r="S48" s="40"/>
    </row>
    <row r="49" spans="1:19" ht="17.850000000000001" customHeight="1" x14ac:dyDescent="0.2">
      <c r="A49" s="148" t="s">
        <v>1175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40"/>
      <c r="P49" s="40"/>
      <c r="Q49" s="40"/>
      <c r="R49" s="40"/>
      <c r="S49" s="40"/>
    </row>
    <row r="50" spans="1:19" ht="132" x14ac:dyDescent="0.2">
      <c r="A50" s="100">
        <v>17</v>
      </c>
      <c r="B50" s="101" t="s">
        <v>1153</v>
      </c>
      <c r="C50" s="101" t="s">
        <v>1911</v>
      </c>
      <c r="D50" s="102" t="s">
        <v>1174</v>
      </c>
      <c r="E50" s="103" t="s">
        <v>1151</v>
      </c>
      <c r="F50" s="103" t="s">
        <v>1150</v>
      </c>
      <c r="G50" s="103"/>
      <c r="H50" s="103" t="s">
        <v>1149</v>
      </c>
      <c r="I50" s="104">
        <v>2473.4899999999998</v>
      </c>
      <c r="J50" s="104">
        <v>1084.96</v>
      </c>
      <c r="K50" s="104" t="s">
        <v>1910</v>
      </c>
      <c r="L50" s="104"/>
      <c r="M50" s="103" t="s">
        <v>1148</v>
      </c>
      <c r="N50" s="103" t="s">
        <v>1173</v>
      </c>
      <c r="O50" s="40"/>
      <c r="P50" s="40"/>
      <c r="Q50" s="40"/>
      <c r="R50" s="40"/>
      <c r="S50" s="40"/>
    </row>
    <row r="51" spans="1:19" ht="144" x14ac:dyDescent="0.2">
      <c r="A51" s="100">
        <v>18</v>
      </c>
      <c r="B51" s="101" t="s">
        <v>1013</v>
      </c>
      <c r="C51" s="101" t="s">
        <v>1909</v>
      </c>
      <c r="D51" s="102" t="s">
        <v>1172</v>
      </c>
      <c r="E51" s="103">
        <v>4274.55</v>
      </c>
      <c r="F51" s="103" t="s">
        <v>1011</v>
      </c>
      <c r="G51" s="103"/>
      <c r="H51" s="103" t="s">
        <v>1163</v>
      </c>
      <c r="I51" s="104">
        <v>413.9</v>
      </c>
      <c r="J51" s="104"/>
      <c r="K51" s="104" t="s">
        <v>1908</v>
      </c>
      <c r="L51" s="104"/>
      <c r="M51" s="103" t="s">
        <v>1010</v>
      </c>
      <c r="N51" s="103" t="s">
        <v>1171</v>
      </c>
      <c r="O51" s="40"/>
      <c r="P51" s="40"/>
      <c r="Q51" s="40"/>
      <c r="R51" s="40"/>
      <c r="S51" s="40"/>
    </row>
    <row r="52" spans="1:19" ht="132" x14ac:dyDescent="0.2">
      <c r="A52" s="100">
        <v>19</v>
      </c>
      <c r="B52" s="101" t="s">
        <v>1170</v>
      </c>
      <c r="C52" s="101" t="s">
        <v>1907</v>
      </c>
      <c r="D52" s="102" t="s">
        <v>1049</v>
      </c>
      <c r="E52" s="103" t="s">
        <v>1169</v>
      </c>
      <c r="F52" s="103"/>
      <c r="G52" s="103"/>
      <c r="H52" s="103" t="s">
        <v>1168</v>
      </c>
      <c r="I52" s="104">
        <v>7464.35</v>
      </c>
      <c r="J52" s="104">
        <v>7464.35</v>
      </c>
      <c r="K52" s="104"/>
      <c r="L52" s="104"/>
      <c r="M52" s="103">
        <v>76.7</v>
      </c>
      <c r="N52" s="103">
        <v>50.62</v>
      </c>
      <c r="O52" s="40"/>
      <c r="P52" s="40"/>
      <c r="Q52" s="40"/>
      <c r="R52" s="40"/>
      <c r="S52" s="40"/>
    </row>
    <row r="53" spans="1:19" ht="84" x14ac:dyDescent="0.2">
      <c r="A53" s="100">
        <v>20</v>
      </c>
      <c r="B53" s="101" t="s">
        <v>845</v>
      </c>
      <c r="C53" s="101" t="s">
        <v>1140</v>
      </c>
      <c r="D53" s="102" t="s">
        <v>1167</v>
      </c>
      <c r="E53" s="103">
        <v>3.28</v>
      </c>
      <c r="F53" s="103">
        <v>3.28</v>
      </c>
      <c r="G53" s="103"/>
      <c r="H53" s="103" t="s">
        <v>842</v>
      </c>
      <c r="I53" s="104">
        <v>914.91</v>
      </c>
      <c r="J53" s="104"/>
      <c r="K53" s="104">
        <v>914.91</v>
      </c>
      <c r="L53" s="104"/>
      <c r="M53" s="103"/>
      <c r="N53" s="103"/>
      <c r="O53" s="40"/>
      <c r="P53" s="40"/>
      <c r="Q53" s="40"/>
      <c r="R53" s="40"/>
      <c r="S53" s="40"/>
    </row>
    <row r="54" spans="1:19" ht="72" x14ac:dyDescent="0.2">
      <c r="A54" s="100">
        <v>21</v>
      </c>
      <c r="B54" s="101" t="s">
        <v>841</v>
      </c>
      <c r="C54" s="101" t="s">
        <v>980</v>
      </c>
      <c r="D54" s="102">
        <v>29.58</v>
      </c>
      <c r="E54" s="103">
        <v>13.38</v>
      </c>
      <c r="F54" s="103">
        <v>13.38</v>
      </c>
      <c r="G54" s="103"/>
      <c r="H54" s="103" t="s">
        <v>839</v>
      </c>
      <c r="I54" s="104">
        <v>3621.48</v>
      </c>
      <c r="J54" s="104"/>
      <c r="K54" s="104">
        <v>3621.48</v>
      </c>
      <c r="L54" s="104"/>
      <c r="M54" s="103"/>
      <c r="N54" s="103"/>
      <c r="O54" s="40"/>
      <c r="P54" s="40"/>
      <c r="Q54" s="40"/>
      <c r="R54" s="40"/>
      <c r="S54" s="40"/>
    </row>
    <row r="55" spans="1:19" ht="17.850000000000001" customHeight="1" x14ac:dyDescent="0.2">
      <c r="A55" s="148" t="s">
        <v>1166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40"/>
      <c r="P55" s="40"/>
      <c r="Q55" s="40"/>
      <c r="R55" s="40"/>
      <c r="S55" s="40"/>
    </row>
    <row r="56" spans="1:19" ht="168" x14ac:dyDescent="0.2">
      <c r="A56" s="100">
        <v>22</v>
      </c>
      <c r="B56" s="101" t="s">
        <v>1030</v>
      </c>
      <c r="C56" s="101" t="s">
        <v>1906</v>
      </c>
      <c r="D56" s="102" t="s">
        <v>1029</v>
      </c>
      <c r="E56" s="103" t="s">
        <v>1144</v>
      </c>
      <c r="F56" s="103" t="s">
        <v>1143</v>
      </c>
      <c r="G56" s="103"/>
      <c r="H56" s="103" t="s">
        <v>1851</v>
      </c>
      <c r="I56" s="104">
        <v>1111.46</v>
      </c>
      <c r="J56" s="104">
        <v>1075.6199999999999</v>
      </c>
      <c r="K56" s="104" t="s">
        <v>1905</v>
      </c>
      <c r="L56" s="104"/>
      <c r="M56" s="103" t="s">
        <v>1142</v>
      </c>
      <c r="N56" s="103" t="s">
        <v>1165</v>
      </c>
      <c r="O56" s="40"/>
      <c r="P56" s="40"/>
      <c r="Q56" s="40"/>
      <c r="R56" s="40"/>
      <c r="S56" s="40"/>
    </row>
    <row r="57" spans="1:19" ht="144" x14ac:dyDescent="0.2">
      <c r="A57" s="100">
        <v>23</v>
      </c>
      <c r="B57" s="101" t="s">
        <v>1013</v>
      </c>
      <c r="C57" s="101" t="s">
        <v>1904</v>
      </c>
      <c r="D57" s="102" t="s">
        <v>1164</v>
      </c>
      <c r="E57" s="103">
        <v>4274.55</v>
      </c>
      <c r="F57" s="103" t="s">
        <v>1011</v>
      </c>
      <c r="G57" s="103"/>
      <c r="H57" s="103" t="s">
        <v>1163</v>
      </c>
      <c r="I57" s="104">
        <v>13.91</v>
      </c>
      <c r="J57" s="104"/>
      <c r="K57" s="104" t="s">
        <v>1903</v>
      </c>
      <c r="L57" s="104"/>
      <c r="M57" s="103" t="s">
        <v>1010</v>
      </c>
      <c r="N57" s="103" t="s">
        <v>1162</v>
      </c>
      <c r="O57" s="40"/>
      <c r="P57" s="40"/>
      <c r="Q57" s="40"/>
      <c r="R57" s="40"/>
      <c r="S57" s="40"/>
    </row>
    <row r="58" spans="1:19" ht="84" x14ac:dyDescent="0.2">
      <c r="A58" s="100">
        <v>24</v>
      </c>
      <c r="B58" s="101" t="s">
        <v>1161</v>
      </c>
      <c r="C58" s="101" t="s">
        <v>1160</v>
      </c>
      <c r="D58" s="102" t="s">
        <v>1159</v>
      </c>
      <c r="E58" s="103">
        <v>42.98</v>
      </c>
      <c r="F58" s="103">
        <v>42.98</v>
      </c>
      <c r="G58" s="103"/>
      <c r="H58" s="103" t="s">
        <v>842</v>
      </c>
      <c r="I58" s="104">
        <v>194.54</v>
      </c>
      <c r="J58" s="104"/>
      <c r="K58" s="104">
        <v>194.54</v>
      </c>
      <c r="L58" s="104"/>
      <c r="M58" s="103"/>
      <c r="N58" s="103"/>
      <c r="O58" s="40"/>
      <c r="P58" s="40"/>
      <c r="Q58" s="40"/>
      <c r="R58" s="40"/>
      <c r="S58" s="40"/>
    </row>
    <row r="59" spans="1:19" ht="72" x14ac:dyDescent="0.2">
      <c r="A59" s="100">
        <v>25</v>
      </c>
      <c r="B59" s="101" t="s">
        <v>841</v>
      </c>
      <c r="C59" s="101" t="s">
        <v>980</v>
      </c>
      <c r="D59" s="102">
        <v>1.08</v>
      </c>
      <c r="E59" s="103">
        <v>13.38</v>
      </c>
      <c r="F59" s="103">
        <v>13.38</v>
      </c>
      <c r="G59" s="103"/>
      <c r="H59" s="103" t="s">
        <v>839</v>
      </c>
      <c r="I59" s="104">
        <v>132.22</v>
      </c>
      <c r="J59" s="104"/>
      <c r="K59" s="104">
        <v>132.22</v>
      </c>
      <c r="L59" s="104"/>
      <c r="M59" s="103"/>
      <c r="N59" s="103"/>
      <c r="O59" s="40"/>
      <c r="P59" s="40"/>
      <c r="Q59" s="40"/>
      <c r="R59" s="40"/>
      <c r="S59" s="40"/>
    </row>
    <row r="60" spans="1:19" ht="17.850000000000001" customHeight="1" x14ac:dyDescent="0.2">
      <c r="A60" s="148" t="s">
        <v>1158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40"/>
      <c r="P60" s="40"/>
      <c r="Q60" s="40"/>
      <c r="R60" s="40"/>
      <c r="S60" s="40"/>
    </row>
    <row r="61" spans="1:19" ht="132" x14ac:dyDescent="0.2">
      <c r="A61" s="100">
        <v>26</v>
      </c>
      <c r="B61" s="101" t="s">
        <v>1153</v>
      </c>
      <c r="C61" s="101" t="s">
        <v>1902</v>
      </c>
      <c r="D61" s="102" t="s">
        <v>1157</v>
      </c>
      <c r="E61" s="103" t="s">
        <v>1151</v>
      </c>
      <c r="F61" s="103" t="s">
        <v>1150</v>
      </c>
      <c r="G61" s="103"/>
      <c r="H61" s="103" t="s">
        <v>1149</v>
      </c>
      <c r="I61" s="104">
        <v>10708.03</v>
      </c>
      <c r="J61" s="104">
        <v>4696.8999999999996</v>
      </c>
      <c r="K61" s="104" t="s">
        <v>1901</v>
      </c>
      <c r="L61" s="104"/>
      <c r="M61" s="103" t="s">
        <v>1148</v>
      </c>
      <c r="N61" s="103" t="s">
        <v>1156</v>
      </c>
      <c r="O61" s="40"/>
      <c r="P61" s="40"/>
      <c r="Q61" s="40"/>
      <c r="R61" s="40"/>
      <c r="S61" s="40"/>
    </row>
    <row r="62" spans="1:19" ht="84" x14ac:dyDescent="0.2">
      <c r="A62" s="100">
        <v>27</v>
      </c>
      <c r="B62" s="101" t="s">
        <v>845</v>
      </c>
      <c r="C62" s="101" t="s">
        <v>1140</v>
      </c>
      <c r="D62" s="102" t="s">
        <v>1155</v>
      </c>
      <c r="E62" s="103">
        <v>3.28</v>
      </c>
      <c r="F62" s="103">
        <v>3.28</v>
      </c>
      <c r="G62" s="103"/>
      <c r="H62" s="103" t="s">
        <v>842</v>
      </c>
      <c r="I62" s="104">
        <v>1002.13</v>
      </c>
      <c r="J62" s="104"/>
      <c r="K62" s="104">
        <v>1002.13</v>
      </c>
      <c r="L62" s="104"/>
      <c r="M62" s="103"/>
      <c r="N62" s="103"/>
      <c r="O62" s="40"/>
      <c r="P62" s="40"/>
      <c r="Q62" s="40"/>
      <c r="R62" s="40"/>
      <c r="S62" s="40"/>
    </row>
    <row r="63" spans="1:19" ht="72" x14ac:dyDescent="0.2">
      <c r="A63" s="100">
        <v>28</v>
      </c>
      <c r="B63" s="101" t="s">
        <v>841</v>
      </c>
      <c r="C63" s="101" t="s">
        <v>980</v>
      </c>
      <c r="D63" s="102">
        <v>32.4</v>
      </c>
      <c r="E63" s="103">
        <v>13.38</v>
      </c>
      <c r="F63" s="103">
        <v>13.38</v>
      </c>
      <c r="G63" s="103"/>
      <c r="H63" s="103" t="s">
        <v>839</v>
      </c>
      <c r="I63" s="104">
        <v>3966.73</v>
      </c>
      <c r="J63" s="104"/>
      <c r="K63" s="104">
        <v>3966.73</v>
      </c>
      <c r="L63" s="104"/>
      <c r="M63" s="103"/>
      <c r="N63" s="103"/>
      <c r="O63" s="40"/>
      <c r="P63" s="40"/>
      <c r="Q63" s="40"/>
      <c r="R63" s="40"/>
      <c r="S63" s="40"/>
    </row>
    <row r="64" spans="1:19" ht="17.850000000000001" customHeight="1" x14ac:dyDescent="0.2">
      <c r="A64" s="148" t="s">
        <v>1154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40"/>
      <c r="P64" s="40"/>
      <c r="Q64" s="40"/>
      <c r="R64" s="40"/>
      <c r="S64" s="40"/>
    </row>
    <row r="65" spans="1:19" ht="132" x14ac:dyDescent="0.2">
      <c r="A65" s="100">
        <v>29</v>
      </c>
      <c r="B65" s="101" t="s">
        <v>1153</v>
      </c>
      <c r="C65" s="101" t="s">
        <v>1900</v>
      </c>
      <c r="D65" s="102" t="s">
        <v>1152</v>
      </c>
      <c r="E65" s="103" t="s">
        <v>1151</v>
      </c>
      <c r="F65" s="103" t="s">
        <v>1150</v>
      </c>
      <c r="G65" s="103"/>
      <c r="H65" s="103" t="s">
        <v>1149</v>
      </c>
      <c r="I65" s="104">
        <v>1847.29</v>
      </c>
      <c r="J65" s="104">
        <v>810.28</v>
      </c>
      <c r="K65" s="104" t="s">
        <v>1899</v>
      </c>
      <c r="L65" s="104"/>
      <c r="M65" s="103" t="s">
        <v>1148</v>
      </c>
      <c r="N65" s="103" t="s">
        <v>1147</v>
      </c>
      <c r="O65" s="40"/>
      <c r="P65" s="40"/>
      <c r="Q65" s="40"/>
      <c r="R65" s="40"/>
      <c r="S65" s="40"/>
    </row>
    <row r="66" spans="1:19" ht="84" x14ac:dyDescent="0.2">
      <c r="A66" s="100">
        <v>30</v>
      </c>
      <c r="B66" s="101" t="s">
        <v>845</v>
      </c>
      <c r="C66" s="101" t="s">
        <v>1140</v>
      </c>
      <c r="D66" s="102" t="s">
        <v>1146</v>
      </c>
      <c r="E66" s="103">
        <v>3.28</v>
      </c>
      <c r="F66" s="103">
        <v>3.28</v>
      </c>
      <c r="G66" s="103"/>
      <c r="H66" s="103" t="s">
        <v>842</v>
      </c>
      <c r="I66" s="104">
        <v>182.49</v>
      </c>
      <c r="J66" s="104"/>
      <c r="K66" s="104">
        <v>182.49</v>
      </c>
      <c r="L66" s="104"/>
      <c r="M66" s="103"/>
      <c r="N66" s="103"/>
      <c r="O66" s="40"/>
      <c r="P66" s="40"/>
      <c r="Q66" s="40"/>
      <c r="R66" s="40"/>
      <c r="S66" s="40"/>
    </row>
    <row r="67" spans="1:19" ht="72" x14ac:dyDescent="0.2">
      <c r="A67" s="100">
        <v>31</v>
      </c>
      <c r="B67" s="101" t="s">
        <v>841</v>
      </c>
      <c r="C67" s="101" t="s">
        <v>980</v>
      </c>
      <c r="D67" s="102">
        <v>5.9</v>
      </c>
      <c r="E67" s="103">
        <v>13.38</v>
      </c>
      <c r="F67" s="103">
        <v>13.38</v>
      </c>
      <c r="G67" s="103"/>
      <c r="H67" s="103" t="s">
        <v>839</v>
      </c>
      <c r="I67" s="104">
        <v>722.34</v>
      </c>
      <c r="J67" s="104"/>
      <c r="K67" s="104">
        <v>722.34</v>
      </c>
      <c r="L67" s="104"/>
      <c r="M67" s="103"/>
      <c r="N67" s="103"/>
      <c r="O67" s="40"/>
      <c r="P67" s="40"/>
      <c r="Q67" s="40"/>
      <c r="R67" s="40"/>
      <c r="S67" s="40"/>
    </row>
    <row r="68" spans="1:19" ht="17.850000000000001" customHeight="1" x14ac:dyDescent="0.2">
      <c r="A68" s="148" t="s">
        <v>1145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40"/>
      <c r="P68" s="40"/>
      <c r="Q68" s="40"/>
      <c r="R68" s="40"/>
      <c r="S68" s="40"/>
    </row>
    <row r="69" spans="1:19" ht="168" x14ac:dyDescent="0.2">
      <c r="A69" s="100">
        <v>32</v>
      </c>
      <c r="B69" s="101" t="s">
        <v>1030</v>
      </c>
      <c r="C69" s="101" t="s">
        <v>1898</v>
      </c>
      <c r="D69" s="102" t="s">
        <v>1040</v>
      </c>
      <c r="E69" s="103" t="s">
        <v>1144</v>
      </c>
      <c r="F69" s="103" t="s">
        <v>1143</v>
      </c>
      <c r="G69" s="103"/>
      <c r="H69" s="103" t="s">
        <v>1851</v>
      </c>
      <c r="I69" s="104">
        <v>3334.38</v>
      </c>
      <c r="J69" s="104">
        <v>3226.86</v>
      </c>
      <c r="K69" s="104" t="s">
        <v>1897</v>
      </c>
      <c r="L69" s="104"/>
      <c r="M69" s="103" t="s">
        <v>1142</v>
      </c>
      <c r="N69" s="103" t="s">
        <v>1141</v>
      </c>
      <c r="O69" s="40"/>
      <c r="P69" s="40"/>
      <c r="Q69" s="40"/>
      <c r="R69" s="40"/>
      <c r="S69" s="40"/>
    </row>
    <row r="70" spans="1:19" ht="84" x14ac:dyDescent="0.2">
      <c r="A70" s="100">
        <v>33</v>
      </c>
      <c r="B70" s="101" t="s">
        <v>845</v>
      </c>
      <c r="C70" s="101" t="s">
        <v>1140</v>
      </c>
      <c r="D70" s="102" t="s">
        <v>1139</v>
      </c>
      <c r="E70" s="103">
        <v>3.28</v>
      </c>
      <c r="F70" s="103">
        <v>3.28</v>
      </c>
      <c r="G70" s="103"/>
      <c r="H70" s="103" t="s">
        <v>842</v>
      </c>
      <c r="I70" s="104">
        <v>44.54</v>
      </c>
      <c r="J70" s="104"/>
      <c r="K70" s="104">
        <v>44.54</v>
      </c>
      <c r="L70" s="104"/>
      <c r="M70" s="103"/>
      <c r="N70" s="103"/>
      <c r="O70" s="40"/>
      <c r="P70" s="40"/>
      <c r="Q70" s="40"/>
      <c r="R70" s="40"/>
      <c r="S70" s="40"/>
    </row>
    <row r="71" spans="1:19" ht="72" x14ac:dyDescent="0.2">
      <c r="A71" s="100">
        <v>34</v>
      </c>
      <c r="B71" s="101" t="s">
        <v>841</v>
      </c>
      <c r="C71" s="101" t="s">
        <v>980</v>
      </c>
      <c r="D71" s="102">
        <v>1.44</v>
      </c>
      <c r="E71" s="103">
        <v>13.38</v>
      </c>
      <c r="F71" s="103">
        <v>13.38</v>
      </c>
      <c r="G71" s="103"/>
      <c r="H71" s="103" t="s">
        <v>839</v>
      </c>
      <c r="I71" s="104">
        <v>176.3</v>
      </c>
      <c r="J71" s="104"/>
      <c r="K71" s="104">
        <v>176.3</v>
      </c>
      <c r="L71" s="104"/>
      <c r="M71" s="103"/>
      <c r="N71" s="103"/>
      <c r="O71" s="40"/>
      <c r="P71" s="40"/>
      <c r="Q71" s="40"/>
      <c r="R71" s="40"/>
      <c r="S71" s="40"/>
    </row>
    <row r="72" spans="1:19" ht="17.850000000000001" customHeight="1" x14ac:dyDescent="0.2">
      <c r="A72" s="148" t="s">
        <v>1138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40"/>
      <c r="P72" s="40"/>
      <c r="Q72" s="40"/>
      <c r="R72" s="40"/>
      <c r="S72" s="40"/>
    </row>
    <row r="73" spans="1:19" ht="168" x14ac:dyDescent="0.2">
      <c r="A73" s="105">
        <v>35</v>
      </c>
      <c r="B73" s="106" t="s">
        <v>1023</v>
      </c>
      <c r="C73" s="106" t="s">
        <v>1896</v>
      </c>
      <c r="D73" s="107">
        <v>0.31</v>
      </c>
      <c r="E73" s="108" t="s">
        <v>1137</v>
      </c>
      <c r="F73" s="108" t="s">
        <v>1136</v>
      </c>
      <c r="G73" s="108"/>
      <c r="H73" s="108" t="s">
        <v>1848</v>
      </c>
      <c r="I73" s="109">
        <v>10288.01</v>
      </c>
      <c r="J73" s="109">
        <v>5583.82</v>
      </c>
      <c r="K73" s="109" t="s">
        <v>1895</v>
      </c>
      <c r="L73" s="109"/>
      <c r="M73" s="108" t="s">
        <v>1135</v>
      </c>
      <c r="N73" s="108" t="s">
        <v>1134</v>
      </c>
      <c r="O73" s="40"/>
      <c r="P73" s="40"/>
      <c r="Q73" s="40"/>
      <c r="R73" s="40"/>
      <c r="S73" s="40"/>
    </row>
    <row r="74" spans="1:19" ht="36" x14ac:dyDescent="0.2">
      <c r="A74" s="150" t="s">
        <v>40</v>
      </c>
      <c r="B74" s="151"/>
      <c r="C74" s="151"/>
      <c r="D74" s="151"/>
      <c r="E74" s="151"/>
      <c r="F74" s="151"/>
      <c r="G74" s="151"/>
      <c r="H74" s="151"/>
      <c r="I74" s="104">
        <v>66573.72</v>
      </c>
      <c r="J74" s="104">
        <v>29118.42</v>
      </c>
      <c r="K74" s="104" t="s">
        <v>1894</v>
      </c>
      <c r="L74" s="104"/>
      <c r="M74" s="103"/>
      <c r="N74" s="103" t="s">
        <v>1132</v>
      </c>
      <c r="O74" s="40"/>
      <c r="P74" s="40"/>
      <c r="Q74" s="40"/>
      <c r="R74" s="40"/>
      <c r="S74" s="40"/>
    </row>
    <row r="75" spans="1:19" ht="12.75" x14ac:dyDescent="0.2">
      <c r="A75" s="150" t="s">
        <v>36</v>
      </c>
      <c r="B75" s="151"/>
      <c r="C75" s="151"/>
      <c r="D75" s="151"/>
      <c r="E75" s="151"/>
      <c r="F75" s="151"/>
      <c r="G75" s="151"/>
      <c r="H75" s="151"/>
      <c r="I75" s="104">
        <v>45776.800000000003</v>
      </c>
      <c r="J75" s="104"/>
      <c r="K75" s="104"/>
      <c r="L75" s="104"/>
      <c r="M75" s="103"/>
      <c r="N75" s="103"/>
      <c r="O75" s="40"/>
      <c r="P75" s="40"/>
      <c r="Q75" s="40"/>
      <c r="R75" s="40"/>
      <c r="S75" s="40"/>
    </row>
    <row r="76" spans="1:19" ht="12.75" x14ac:dyDescent="0.2">
      <c r="A76" s="150" t="s">
        <v>35</v>
      </c>
      <c r="B76" s="151"/>
      <c r="C76" s="151"/>
      <c r="D76" s="151"/>
      <c r="E76" s="151"/>
      <c r="F76" s="151"/>
      <c r="G76" s="151"/>
      <c r="H76" s="151"/>
      <c r="I76" s="104">
        <v>30421.27</v>
      </c>
      <c r="J76" s="104"/>
      <c r="K76" s="104"/>
      <c r="L76" s="104"/>
      <c r="M76" s="103"/>
      <c r="N76" s="103"/>
      <c r="O76" s="40"/>
      <c r="P76" s="40"/>
      <c r="Q76" s="40"/>
      <c r="R76" s="40"/>
      <c r="S76" s="40"/>
    </row>
    <row r="77" spans="1:19" ht="36" x14ac:dyDescent="0.2">
      <c r="A77" s="152" t="s">
        <v>1133</v>
      </c>
      <c r="B77" s="153"/>
      <c r="C77" s="153"/>
      <c r="D77" s="153"/>
      <c r="E77" s="153"/>
      <c r="F77" s="153"/>
      <c r="G77" s="153"/>
      <c r="H77" s="153"/>
      <c r="I77" s="110">
        <v>142771.79</v>
      </c>
      <c r="J77" s="110"/>
      <c r="K77" s="110"/>
      <c r="L77" s="110"/>
      <c r="M77" s="111"/>
      <c r="N77" s="111" t="s">
        <v>1132</v>
      </c>
      <c r="O77" s="40"/>
      <c r="P77" s="40"/>
      <c r="Q77" s="40"/>
      <c r="R77" s="40"/>
      <c r="S77" s="40"/>
    </row>
    <row r="78" spans="1:19" ht="17.850000000000001" customHeight="1" x14ac:dyDescent="0.2">
      <c r="A78" s="193" t="s">
        <v>1131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40"/>
      <c r="P78" s="40"/>
      <c r="Q78" s="40"/>
      <c r="R78" s="40"/>
      <c r="S78" s="40"/>
    </row>
    <row r="79" spans="1:19" ht="17.850000000000001" customHeight="1" x14ac:dyDescent="0.2">
      <c r="A79" s="148" t="s">
        <v>1130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40"/>
      <c r="P79" s="40"/>
      <c r="Q79" s="40"/>
      <c r="R79" s="40"/>
      <c r="S79" s="40"/>
    </row>
    <row r="80" spans="1:19" ht="156" x14ac:dyDescent="0.2">
      <c r="A80" s="100">
        <v>36</v>
      </c>
      <c r="B80" s="101" t="s">
        <v>1106</v>
      </c>
      <c r="C80" s="101" t="s">
        <v>1893</v>
      </c>
      <c r="D80" s="102" t="s">
        <v>1127</v>
      </c>
      <c r="E80" s="103">
        <v>5850.1</v>
      </c>
      <c r="F80" s="103" t="s">
        <v>1104</v>
      </c>
      <c r="G80" s="103">
        <v>41842.26</v>
      </c>
      <c r="H80" s="103" t="s">
        <v>1103</v>
      </c>
      <c r="I80" s="104">
        <v>56304.84</v>
      </c>
      <c r="J80" s="104">
        <v>1287.1600000000001</v>
      </c>
      <c r="K80" s="104" t="s">
        <v>1892</v>
      </c>
      <c r="L80" s="104">
        <v>47665.19</v>
      </c>
      <c r="M80" s="103" t="s">
        <v>1102</v>
      </c>
      <c r="N80" s="103" t="s">
        <v>1129</v>
      </c>
      <c r="O80" s="40"/>
      <c r="P80" s="40"/>
      <c r="Q80" s="40"/>
      <c r="R80" s="40"/>
      <c r="S80" s="40"/>
    </row>
    <row r="81" spans="1:19" ht="144" x14ac:dyDescent="0.2">
      <c r="A81" s="100">
        <v>37</v>
      </c>
      <c r="B81" s="101" t="s">
        <v>1100</v>
      </c>
      <c r="C81" s="101" t="s">
        <v>1099</v>
      </c>
      <c r="D81" s="102">
        <v>-17.579999999999998</v>
      </c>
      <c r="E81" s="103">
        <v>451.75</v>
      </c>
      <c r="F81" s="103"/>
      <c r="G81" s="103">
        <v>451.75</v>
      </c>
      <c r="H81" s="103" t="s">
        <v>1085</v>
      </c>
      <c r="I81" s="104">
        <v>-47627.56</v>
      </c>
      <c r="J81" s="104"/>
      <c r="K81" s="104"/>
      <c r="L81" s="104">
        <v>-47627.56</v>
      </c>
      <c r="M81" s="103"/>
      <c r="N81" s="103"/>
      <c r="O81" s="40"/>
      <c r="P81" s="40"/>
      <c r="Q81" s="40"/>
      <c r="R81" s="40"/>
      <c r="S81" s="40"/>
    </row>
    <row r="82" spans="1:19" ht="144" x14ac:dyDescent="0.2">
      <c r="A82" s="100">
        <v>38</v>
      </c>
      <c r="B82" s="101" t="s">
        <v>1098</v>
      </c>
      <c r="C82" s="101" t="s">
        <v>1097</v>
      </c>
      <c r="D82" s="102">
        <v>17.579999999999998</v>
      </c>
      <c r="E82" s="103">
        <v>459.91</v>
      </c>
      <c r="F82" s="103"/>
      <c r="G82" s="103">
        <v>459.91</v>
      </c>
      <c r="H82" s="103" t="s">
        <v>1096</v>
      </c>
      <c r="I82" s="104">
        <v>43521.05</v>
      </c>
      <c r="J82" s="104"/>
      <c r="K82" s="104"/>
      <c r="L82" s="104">
        <v>43521.05</v>
      </c>
      <c r="M82" s="103"/>
      <c r="N82" s="103"/>
      <c r="O82" s="40"/>
      <c r="P82" s="40"/>
      <c r="Q82" s="40"/>
      <c r="R82" s="40"/>
      <c r="S82" s="40"/>
    </row>
    <row r="83" spans="1:19" ht="156" x14ac:dyDescent="0.2">
      <c r="A83" s="100">
        <v>39</v>
      </c>
      <c r="B83" s="101" t="s">
        <v>1095</v>
      </c>
      <c r="C83" s="101" t="s">
        <v>1891</v>
      </c>
      <c r="D83" s="102" t="s">
        <v>1127</v>
      </c>
      <c r="E83" s="103" t="s">
        <v>1094</v>
      </c>
      <c r="F83" s="103" t="s">
        <v>1093</v>
      </c>
      <c r="G83" s="103">
        <v>43911.63</v>
      </c>
      <c r="H83" s="103" t="s">
        <v>1877</v>
      </c>
      <c r="I83" s="104">
        <v>60079.53</v>
      </c>
      <c r="J83" s="104">
        <v>1287.1600000000001</v>
      </c>
      <c r="K83" s="104" t="s">
        <v>1890</v>
      </c>
      <c r="L83" s="104">
        <v>51428.37</v>
      </c>
      <c r="M83" s="103" t="s">
        <v>1092</v>
      </c>
      <c r="N83" s="103" t="s">
        <v>1128</v>
      </c>
      <c r="O83" s="40"/>
      <c r="P83" s="40"/>
      <c r="Q83" s="40"/>
      <c r="R83" s="40"/>
      <c r="S83" s="40"/>
    </row>
    <row r="84" spans="1:19" ht="156" x14ac:dyDescent="0.2">
      <c r="A84" s="100">
        <v>40</v>
      </c>
      <c r="B84" s="101" t="s">
        <v>1087</v>
      </c>
      <c r="C84" s="101" t="s">
        <v>1086</v>
      </c>
      <c r="D84" s="102">
        <v>-18.350000000000001</v>
      </c>
      <c r="E84" s="103">
        <v>452</v>
      </c>
      <c r="F84" s="103"/>
      <c r="G84" s="103">
        <v>452</v>
      </c>
      <c r="H84" s="103" t="s">
        <v>1873</v>
      </c>
      <c r="I84" s="104">
        <v>-51210.81</v>
      </c>
      <c r="J84" s="104"/>
      <c r="K84" s="104"/>
      <c r="L84" s="104">
        <v>-51210.81</v>
      </c>
      <c r="M84" s="103"/>
      <c r="N84" s="103"/>
      <c r="O84" s="40"/>
      <c r="P84" s="40"/>
      <c r="Q84" s="40"/>
      <c r="R84" s="40"/>
      <c r="S84" s="40"/>
    </row>
    <row r="85" spans="1:19" ht="156" x14ac:dyDescent="0.2">
      <c r="A85" s="100">
        <v>41</v>
      </c>
      <c r="B85" s="101" t="s">
        <v>1084</v>
      </c>
      <c r="C85" s="101" t="s">
        <v>1083</v>
      </c>
      <c r="D85" s="102">
        <v>18.350000000000001</v>
      </c>
      <c r="E85" s="103">
        <v>535.5</v>
      </c>
      <c r="F85" s="103"/>
      <c r="G85" s="103">
        <v>535.5</v>
      </c>
      <c r="H85" s="103" t="s">
        <v>1082</v>
      </c>
      <c r="I85" s="104">
        <v>45427.63</v>
      </c>
      <c r="J85" s="104"/>
      <c r="K85" s="104"/>
      <c r="L85" s="104">
        <v>45427.63</v>
      </c>
      <c r="M85" s="103"/>
      <c r="N85" s="103"/>
      <c r="O85" s="40"/>
      <c r="P85" s="40"/>
      <c r="Q85" s="40"/>
      <c r="R85" s="40"/>
      <c r="S85" s="40"/>
    </row>
    <row r="86" spans="1:19" ht="168" x14ac:dyDescent="0.2">
      <c r="A86" s="100">
        <v>42</v>
      </c>
      <c r="B86" s="101" t="s">
        <v>1090</v>
      </c>
      <c r="C86" s="101" t="s">
        <v>1889</v>
      </c>
      <c r="D86" s="102" t="s">
        <v>1127</v>
      </c>
      <c r="E86" s="103" t="s">
        <v>1088</v>
      </c>
      <c r="F86" s="103">
        <v>7.13</v>
      </c>
      <c r="G86" s="103">
        <v>10943.14</v>
      </c>
      <c r="H86" s="103" t="s">
        <v>1874</v>
      </c>
      <c r="I86" s="104">
        <v>12850.77</v>
      </c>
      <c r="J86" s="104">
        <v>6.05</v>
      </c>
      <c r="K86" s="104">
        <v>7.55</v>
      </c>
      <c r="L86" s="104">
        <v>12837.17</v>
      </c>
      <c r="M86" s="103">
        <v>0.18</v>
      </c>
      <c r="N86" s="103">
        <v>0.03</v>
      </c>
      <c r="O86" s="40"/>
      <c r="P86" s="40"/>
      <c r="Q86" s="40"/>
      <c r="R86" s="40"/>
      <c r="S86" s="40"/>
    </row>
    <row r="87" spans="1:19" ht="156" x14ac:dyDescent="0.2">
      <c r="A87" s="100">
        <v>43</v>
      </c>
      <c r="B87" s="101" t="s">
        <v>1087</v>
      </c>
      <c r="C87" s="101" t="s">
        <v>1086</v>
      </c>
      <c r="D87" s="102">
        <v>-4.5979999999999999</v>
      </c>
      <c r="E87" s="103">
        <v>452</v>
      </c>
      <c r="F87" s="103"/>
      <c r="G87" s="103">
        <v>452</v>
      </c>
      <c r="H87" s="103" t="s">
        <v>1873</v>
      </c>
      <c r="I87" s="104">
        <v>-12832.01</v>
      </c>
      <c r="J87" s="104"/>
      <c r="K87" s="104"/>
      <c r="L87" s="104">
        <v>-12832.01</v>
      </c>
      <c r="M87" s="103"/>
      <c r="N87" s="103"/>
      <c r="O87" s="40"/>
      <c r="P87" s="40"/>
      <c r="Q87" s="40"/>
      <c r="R87" s="40"/>
      <c r="S87" s="40"/>
    </row>
    <row r="88" spans="1:19" ht="156" x14ac:dyDescent="0.2">
      <c r="A88" s="100">
        <v>44</v>
      </c>
      <c r="B88" s="101" t="s">
        <v>1084</v>
      </c>
      <c r="C88" s="101" t="s">
        <v>1083</v>
      </c>
      <c r="D88" s="102">
        <v>4.5979999999999999</v>
      </c>
      <c r="E88" s="103">
        <v>535.5</v>
      </c>
      <c r="F88" s="103"/>
      <c r="G88" s="103">
        <v>535.5</v>
      </c>
      <c r="H88" s="103" t="s">
        <v>1082</v>
      </c>
      <c r="I88" s="104">
        <v>11382.9</v>
      </c>
      <c r="J88" s="104"/>
      <c r="K88" s="104"/>
      <c r="L88" s="104">
        <v>11382.9</v>
      </c>
      <c r="M88" s="103"/>
      <c r="N88" s="103"/>
      <c r="O88" s="40"/>
      <c r="P88" s="40"/>
      <c r="Q88" s="40"/>
      <c r="R88" s="40"/>
      <c r="S88" s="40"/>
    </row>
    <row r="89" spans="1:19" ht="17.850000000000001" customHeight="1" x14ac:dyDescent="0.2">
      <c r="A89" s="148" t="s">
        <v>1126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40"/>
      <c r="P89" s="40"/>
      <c r="Q89" s="40"/>
      <c r="R89" s="40"/>
      <c r="S89" s="40"/>
    </row>
    <row r="90" spans="1:19" ht="144" x14ac:dyDescent="0.2">
      <c r="A90" s="100">
        <v>45</v>
      </c>
      <c r="B90" s="101" t="s">
        <v>1037</v>
      </c>
      <c r="C90" s="101" t="s">
        <v>1888</v>
      </c>
      <c r="D90" s="102" t="s">
        <v>1125</v>
      </c>
      <c r="E90" s="103" t="s">
        <v>1035</v>
      </c>
      <c r="F90" s="103" t="s">
        <v>1034</v>
      </c>
      <c r="G90" s="103">
        <v>12.2</v>
      </c>
      <c r="H90" s="103" t="s">
        <v>1124</v>
      </c>
      <c r="I90" s="104">
        <v>2736</v>
      </c>
      <c r="J90" s="104">
        <v>278.16000000000003</v>
      </c>
      <c r="K90" s="104" t="s">
        <v>1887</v>
      </c>
      <c r="L90" s="104">
        <v>6.33</v>
      </c>
      <c r="M90" s="103" t="s">
        <v>1033</v>
      </c>
      <c r="N90" s="103" t="s">
        <v>1123</v>
      </c>
      <c r="O90" s="40"/>
      <c r="P90" s="40"/>
      <c r="Q90" s="40"/>
      <c r="R90" s="40"/>
      <c r="S90" s="40"/>
    </row>
    <row r="91" spans="1:19" ht="72" x14ac:dyDescent="0.2">
      <c r="A91" s="100">
        <v>46</v>
      </c>
      <c r="B91" s="101" t="s">
        <v>1122</v>
      </c>
      <c r="C91" s="101" t="s">
        <v>1121</v>
      </c>
      <c r="D91" s="102" t="s">
        <v>1120</v>
      </c>
      <c r="E91" s="103">
        <v>59.99</v>
      </c>
      <c r="F91" s="103"/>
      <c r="G91" s="103">
        <v>59.99</v>
      </c>
      <c r="H91" s="103" t="s">
        <v>1119</v>
      </c>
      <c r="I91" s="104">
        <v>8249.6</v>
      </c>
      <c r="J91" s="104"/>
      <c r="K91" s="104"/>
      <c r="L91" s="104">
        <v>8249.6</v>
      </c>
      <c r="M91" s="103"/>
      <c r="N91" s="103"/>
      <c r="O91" s="40"/>
      <c r="P91" s="40"/>
      <c r="Q91" s="40"/>
      <c r="R91" s="40"/>
      <c r="S91" s="40"/>
    </row>
    <row r="92" spans="1:19" ht="156" x14ac:dyDescent="0.2">
      <c r="A92" s="100">
        <v>47</v>
      </c>
      <c r="B92" s="101" t="s">
        <v>1118</v>
      </c>
      <c r="C92" s="101" t="s">
        <v>1886</v>
      </c>
      <c r="D92" s="102" t="s">
        <v>1089</v>
      </c>
      <c r="E92" s="103" t="s">
        <v>1117</v>
      </c>
      <c r="F92" s="103" t="s">
        <v>1116</v>
      </c>
      <c r="G92" s="103">
        <v>21490.2</v>
      </c>
      <c r="H92" s="103" t="s">
        <v>1115</v>
      </c>
      <c r="I92" s="104">
        <v>23248.720000000001</v>
      </c>
      <c r="J92" s="104">
        <v>447.8</v>
      </c>
      <c r="K92" s="104" t="s">
        <v>1885</v>
      </c>
      <c r="L92" s="104">
        <v>16044.93</v>
      </c>
      <c r="M92" s="103" t="s">
        <v>1114</v>
      </c>
      <c r="N92" s="103" t="s">
        <v>1113</v>
      </c>
      <c r="O92" s="40"/>
      <c r="P92" s="40"/>
      <c r="Q92" s="40"/>
      <c r="R92" s="40"/>
      <c r="S92" s="40"/>
    </row>
    <row r="93" spans="1:19" ht="168" x14ac:dyDescent="0.2">
      <c r="A93" s="117">
        <v>48</v>
      </c>
      <c r="B93" s="118" t="s">
        <v>1112</v>
      </c>
      <c r="C93" s="118" t="s">
        <v>1884</v>
      </c>
      <c r="D93" s="119" t="s">
        <v>1089</v>
      </c>
      <c r="E93" s="120">
        <v>15719.72</v>
      </c>
      <c r="F93" s="120" t="s">
        <v>1111</v>
      </c>
      <c r="G93" s="120">
        <v>12978</v>
      </c>
      <c r="H93" s="120" t="s">
        <v>1110</v>
      </c>
      <c r="I93" s="121">
        <v>12449.06</v>
      </c>
      <c r="J93" s="121"/>
      <c r="K93" s="121" t="s">
        <v>1883</v>
      </c>
      <c r="L93" s="121">
        <v>9860.68</v>
      </c>
      <c r="M93" s="120" t="s">
        <v>1109</v>
      </c>
      <c r="N93" s="120" t="s">
        <v>1108</v>
      </c>
      <c r="O93" s="40"/>
      <c r="P93" s="40"/>
      <c r="Q93" s="40"/>
      <c r="R93" s="40"/>
      <c r="S93" s="40"/>
    </row>
    <row r="94" spans="1:19" ht="120" x14ac:dyDescent="0.2">
      <c r="A94" s="100">
        <v>49</v>
      </c>
      <c r="B94" s="101" t="s">
        <v>1066</v>
      </c>
      <c r="C94" s="101" t="s">
        <v>1882</v>
      </c>
      <c r="D94" s="102" t="s">
        <v>1107</v>
      </c>
      <c r="E94" s="103">
        <v>1577.2</v>
      </c>
      <c r="F94" s="103" t="s">
        <v>1064</v>
      </c>
      <c r="G94" s="103">
        <v>1532.23</v>
      </c>
      <c r="H94" s="103" t="s">
        <v>1063</v>
      </c>
      <c r="I94" s="104">
        <v>1034.1600000000001</v>
      </c>
      <c r="J94" s="104"/>
      <c r="K94" s="104" t="s">
        <v>1881</v>
      </c>
      <c r="L94" s="104">
        <v>1011.01</v>
      </c>
      <c r="M94" s="103" t="s">
        <v>1062</v>
      </c>
      <c r="N94" s="103" t="s">
        <v>1061</v>
      </c>
      <c r="O94" s="40"/>
      <c r="P94" s="40"/>
      <c r="Q94" s="40"/>
      <c r="R94" s="40"/>
      <c r="S94" s="40"/>
    </row>
    <row r="95" spans="1:19" ht="156" x14ac:dyDescent="0.2">
      <c r="A95" s="100">
        <v>50</v>
      </c>
      <c r="B95" s="101" t="s">
        <v>1106</v>
      </c>
      <c r="C95" s="101" t="s">
        <v>1880</v>
      </c>
      <c r="D95" s="102" t="s">
        <v>1089</v>
      </c>
      <c r="E95" s="103" t="s">
        <v>1105</v>
      </c>
      <c r="F95" s="103" t="s">
        <v>1104</v>
      </c>
      <c r="G95" s="103">
        <v>41842.26</v>
      </c>
      <c r="H95" s="103" t="s">
        <v>1103</v>
      </c>
      <c r="I95" s="104">
        <v>23707.3</v>
      </c>
      <c r="J95" s="104">
        <v>541.96</v>
      </c>
      <c r="K95" s="104" t="s">
        <v>1879</v>
      </c>
      <c r="L95" s="104">
        <v>20069.560000000001</v>
      </c>
      <c r="M95" s="103" t="s">
        <v>1102</v>
      </c>
      <c r="N95" s="103" t="s">
        <v>1101</v>
      </c>
      <c r="O95" s="40"/>
      <c r="P95" s="40"/>
      <c r="Q95" s="40"/>
      <c r="R95" s="40"/>
      <c r="S95" s="40"/>
    </row>
    <row r="96" spans="1:19" ht="144" x14ac:dyDescent="0.2">
      <c r="A96" s="100">
        <v>51</v>
      </c>
      <c r="B96" s="101" t="s">
        <v>1100</v>
      </c>
      <c r="C96" s="101" t="s">
        <v>1099</v>
      </c>
      <c r="D96" s="102">
        <v>-7.4</v>
      </c>
      <c r="E96" s="103">
        <v>451.75</v>
      </c>
      <c r="F96" s="103"/>
      <c r="G96" s="103">
        <v>451.75</v>
      </c>
      <c r="H96" s="103" t="s">
        <v>1085</v>
      </c>
      <c r="I96" s="104">
        <v>-20048.009999999998</v>
      </c>
      <c r="J96" s="104"/>
      <c r="K96" s="104"/>
      <c r="L96" s="104">
        <v>-20048.009999999998</v>
      </c>
      <c r="M96" s="103"/>
      <c r="N96" s="103"/>
      <c r="O96" s="40"/>
      <c r="P96" s="40"/>
      <c r="Q96" s="40"/>
      <c r="R96" s="40"/>
      <c r="S96" s="40"/>
    </row>
    <row r="97" spans="1:19" ht="144" x14ac:dyDescent="0.2">
      <c r="A97" s="100">
        <v>52</v>
      </c>
      <c r="B97" s="101" t="s">
        <v>1098</v>
      </c>
      <c r="C97" s="101" t="s">
        <v>1097</v>
      </c>
      <c r="D97" s="102">
        <v>7.4</v>
      </c>
      <c r="E97" s="103">
        <v>459.91</v>
      </c>
      <c r="F97" s="103"/>
      <c r="G97" s="103">
        <v>459.91</v>
      </c>
      <c r="H97" s="103" t="s">
        <v>1096</v>
      </c>
      <c r="I97" s="104">
        <v>18319.439999999999</v>
      </c>
      <c r="J97" s="104"/>
      <c r="K97" s="104"/>
      <c r="L97" s="104">
        <v>18319.439999999999</v>
      </c>
      <c r="M97" s="103"/>
      <c r="N97" s="103"/>
      <c r="O97" s="40"/>
      <c r="P97" s="40"/>
      <c r="Q97" s="40"/>
      <c r="R97" s="40"/>
      <c r="S97" s="40"/>
    </row>
    <row r="98" spans="1:19" ht="156" x14ac:dyDescent="0.2">
      <c r="A98" s="100">
        <v>53</v>
      </c>
      <c r="B98" s="101" t="s">
        <v>1095</v>
      </c>
      <c r="C98" s="101" t="s">
        <v>1878</v>
      </c>
      <c r="D98" s="102" t="s">
        <v>1089</v>
      </c>
      <c r="E98" s="103" t="s">
        <v>1094</v>
      </c>
      <c r="F98" s="103" t="s">
        <v>1093</v>
      </c>
      <c r="G98" s="103">
        <v>43911.63</v>
      </c>
      <c r="H98" s="103" t="s">
        <v>1877</v>
      </c>
      <c r="I98" s="104">
        <v>25296.65</v>
      </c>
      <c r="J98" s="104">
        <v>541.96</v>
      </c>
      <c r="K98" s="104" t="s">
        <v>1876</v>
      </c>
      <c r="L98" s="104">
        <v>21654.06</v>
      </c>
      <c r="M98" s="103" t="s">
        <v>1092</v>
      </c>
      <c r="N98" s="103" t="s">
        <v>1091</v>
      </c>
      <c r="O98" s="40"/>
      <c r="P98" s="40"/>
      <c r="Q98" s="40"/>
      <c r="R98" s="40"/>
      <c r="S98" s="40"/>
    </row>
    <row r="99" spans="1:19" ht="156" x14ac:dyDescent="0.2">
      <c r="A99" s="100">
        <v>54</v>
      </c>
      <c r="B99" s="101" t="s">
        <v>1087</v>
      </c>
      <c r="C99" s="101" t="s">
        <v>1086</v>
      </c>
      <c r="D99" s="102">
        <v>-7.7279999999999998</v>
      </c>
      <c r="E99" s="103">
        <v>452</v>
      </c>
      <c r="F99" s="103"/>
      <c r="G99" s="103">
        <v>452</v>
      </c>
      <c r="H99" s="103" t="s">
        <v>1873</v>
      </c>
      <c r="I99" s="104">
        <v>-21567.15</v>
      </c>
      <c r="J99" s="104"/>
      <c r="K99" s="104"/>
      <c r="L99" s="104">
        <v>-21567.15</v>
      </c>
      <c r="M99" s="103"/>
      <c r="N99" s="103"/>
      <c r="O99" s="40"/>
      <c r="P99" s="40"/>
      <c r="Q99" s="40"/>
      <c r="R99" s="40"/>
      <c r="S99" s="40"/>
    </row>
    <row r="100" spans="1:19" ht="156" x14ac:dyDescent="0.2">
      <c r="A100" s="100">
        <v>55</v>
      </c>
      <c r="B100" s="101" t="s">
        <v>1084</v>
      </c>
      <c r="C100" s="101" t="s">
        <v>1083</v>
      </c>
      <c r="D100" s="102">
        <v>7.7279999999999998</v>
      </c>
      <c r="E100" s="103">
        <v>535.5</v>
      </c>
      <c r="F100" s="103"/>
      <c r="G100" s="103">
        <v>535.5</v>
      </c>
      <c r="H100" s="103" t="s">
        <v>1082</v>
      </c>
      <c r="I100" s="104">
        <v>19131.59</v>
      </c>
      <c r="J100" s="104"/>
      <c r="K100" s="104"/>
      <c r="L100" s="104">
        <v>19131.59</v>
      </c>
      <c r="M100" s="103"/>
      <c r="N100" s="103"/>
      <c r="O100" s="40"/>
      <c r="P100" s="40"/>
      <c r="Q100" s="40"/>
      <c r="R100" s="40"/>
      <c r="S100" s="40"/>
    </row>
    <row r="101" spans="1:19" ht="168" x14ac:dyDescent="0.2">
      <c r="A101" s="100">
        <v>56</v>
      </c>
      <c r="B101" s="101" t="s">
        <v>1090</v>
      </c>
      <c r="C101" s="101" t="s">
        <v>1875</v>
      </c>
      <c r="D101" s="102" t="s">
        <v>1089</v>
      </c>
      <c r="E101" s="103" t="s">
        <v>1088</v>
      </c>
      <c r="F101" s="103">
        <v>7.13</v>
      </c>
      <c r="G101" s="103">
        <v>10943.14</v>
      </c>
      <c r="H101" s="103" t="s">
        <v>1874</v>
      </c>
      <c r="I101" s="104">
        <v>5410.85</v>
      </c>
      <c r="J101" s="104">
        <v>2.5499999999999998</v>
      </c>
      <c r="K101" s="104">
        <v>3.18</v>
      </c>
      <c r="L101" s="104">
        <v>5405.12</v>
      </c>
      <c r="M101" s="103">
        <v>0.18</v>
      </c>
      <c r="N101" s="103">
        <v>0.01</v>
      </c>
      <c r="O101" s="40"/>
      <c r="P101" s="40"/>
      <c r="Q101" s="40"/>
      <c r="R101" s="40"/>
      <c r="S101" s="40"/>
    </row>
    <row r="102" spans="1:19" ht="156" x14ac:dyDescent="0.2">
      <c r="A102" s="100">
        <v>57</v>
      </c>
      <c r="B102" s="101" t="s">
        <v>1087</v>
      </c>
      <c r="C102" s="101" t="s">
        <v>1086</v>
      </c>
      <c r="D102" s="102">
        <v>-1.9359999999999999</v>
      </c>
      <c r="E102" s="103">
        <v>452</v>
      </c>
      <c r="F102" s="103"/>
      <c r="G102" s="103">
        <v>452</v>
      </c>
      <c r="H102" s="103" t="s">
        <v>1873</v>
      </c>
      <c r="I102" s="104">
        <v>-5402.95</v>
      </c>
      <c r="J102" s="104"/>
      <c r="K102" s="104"/>
      <c r="L102" s="104">
        <v>-5402.95</v>
      </c>
      <c r="M102" s="103"/>
      <c r="N102" s="103"/>
      <c r="O102" s="40"/>
      <c r="P102" s="40"/>
      <c r="Q102" s="40"/>
      <c r="R102" s="40"/>
      <c r="S102" s="40"/>
    </row>
    <row r="103" spans="1:19" ht="156" x14ac:dyDescent="0.2">
      <c r="A103" s="100">
        <v>58</v>
      </c>
      <c r="B103" s="101" t="s">
        <v>1084</v>
      </c>
      <c r="C103" s="101" t="s">
        <v>1083</v>
      </c>
      <c r="D103" s="102">
        <v>1.9359999999999999</v>
      </c>
      <c r="E103" s="103">
        <v>535.5</v>
      </c>
      <c r="F103" s="103"/>
      <c r="G103" s="103">
        <v>535.5</v>
      </c>
      <c r="H103" s="103" t="s">
        <v>1082</v>
      </c>
      <c r="I103" s="104">
        <v>4792.8</v>
      </c>
      <c r="J103" s="104"/>
      <c r="K103" s="104"/>
      <c r="L103" s="104">
        <v>4792.8</v>
      </c>
      <c r="M103" s="103"/>
      <c r="N103" s="103"/>
      <c r="O103" s="40"/>
      <c r="P103" s="40"/>
      <c r="Q103" s="40"/>
      <c r="R103" s="40"/>
      <c r="S103" s="40"/>
    </row>
    <row r="104" spans="1:19" ht="132" x14ac:dyDescent="0.2">
      <c r="A104" s="100">
        <v>59</v>
      </c>
      <c r="B104" s="101" t="s">
        <v>1050</v>
      </c>
      <c r="C104" s="101" t="s">
        <v>1872</v>
      </c>
      <c r="D104" s="102" t="s">
        <v>1081</v>
      </c>
      <c r="E104" s="103" t="s">
        <v>1048</v>
      </c>
      <c r="F104" s="103" t="s">
        <v>1047</v>
      </c>
      <c r="G104" s="103">
        <v>2504.5300000000002</v>
      </c>
      <c r="H104" s="103" t="s">
        <v>1046</v>
      </c>
      <c r="I104" s="104">
        <v>10143.459999999999</v>
      </c>
      <c r="J104" s="104">
        <v>4729.46</v>
      </c>
      <c r="K104" s="104" t="s">
        <v>1871</v>
      </c>
      <c r="L104" s="104">
        <v>5153.2299999999996</v>
      </c>
      <c r="M104" s="103" t="s">
        <v>1045</v>
      </c>
      <c r="N104" s="103" t="s">
        <v>1080</v>
      </c>
      <c r="O104" s="40"/>
      <c r="P104" s="40"/>
      <c r="Q104" s="40"/>
      <c r="R104" s="40"/>
      <c r="S104" s="40"/>
    </row>
    <row r="105" spans="1:19" ht="72" x14ac:dyDescent="0.2">
      <c r="A105" s="100">
        <v>60</v>
      </c>
      <c r="B105" s="101" t="s">
        <v>1043</v>
      </c>
      <c r="C105" s="101" t="s">
        <v>1042</v>
      </c>
      <c r="D105" s="102">
        <v>40</v>
      </c>
      <c r="E105" s="103">
        <v>63.12</v>
      </c>
      <c r="F105" s="103"/>
      <c r="G105" s="103">
        <v>63.12</v>
      </c>
      <c r="H105" s="103" t="s">
        <v>1041</v>
      </c>
      <c r="I105" s="104">
        <v>14336.4</v>
      </c>
      <c r="J105" s="104"/>
      <c r="K105" s="104"/>
      <c r="L105" s="104">
        <v>14336.4</v>
      </c>
      <c r="M105" s="103"/>
      <c r="N105" s="103"/>
      <c r="O105" s="40"/>
      <c r="P105" s="40"/>
      <c r="Q105" s="40"/>
      <c r="R105" s="40"/>
      <c r="S105" s="40"/>
    </row>
    <row r="106" spans="1:19" ht="17.850000000000001" customHeight="1" x14ac:dyDescent="0.2">
      <c r="A106" s="148" t="s">
        <v>1079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  <c r="P106" s="40"/>
      <c r="Q106" s="40"/>
      <c r="R106" s="40"/>
      <c r="S106" s="40"/>
    </row>
    <row r="107" spans="1:19" ht="156" x14ac:dyDescent="0.2">
      <c r="A107" s="100">
        <v>61</v>
      </c>
      <c r="B107" s="101" t="s">
        <v>1060</v>
      </c>
      <c r="C107" s="101" t="s">
        <v>1870</v>
      </c>
      <c r="D107" s="102" t="s">
        <v>1077</v>
      </c>
      <c r="E107" s="103" t="s">
        <v>1059</v>
      </c>
      <c r="F107" s="103" t="s">
        <v>1058</v>
      </c>
      <c r="G107" s="103">
        <v>3368.37</v>
      </c>
      <c r="H107" s="103" t="s">
        <v>1057</v>
      </c>
      <c r="I107" s="104">
        <v>12921.17</v>
      </c>
      <c r="J107" s="104">
        <v>1523.75</v>
      </c>
      <c r="K107" s="104" t="s">
        <v>1869</v>
      </c>
      <c r="L107" s="104">
        <v>11169.64</v>
      </c>
      <c r="M107" s="103" t="s">
        <v>1056</v>
      </c>
      <c r="N107" s="103" t="s">
        <v>1078</v>
      </c>
      <c r="O107" s="40"/>
      <c r="P107" s="40"/>
      <c r="Q107" s="40"/>
      <c r="R107" s="40"/>
      <c r="S107" s="40"/>
    </row>
    <row r="108" spans="1:19" ht="168" x14ac:dyDescent="0.2">
      <c r="A108" s="100">
        <v>62</v>
      </c>
      <c r="B108" s="101" t="s">
        <v>1054</v>
      </c>
      <c r="C108" s="101" t="s">
        <v>1868</v>
      </c>
      <c r="D108" s="102" t="s">
        <v>1077</v>
      </c>
      <c r="E108" s="103" t="s">
        <v>1052</v>
      </c>
      <c r="F108" s="103">
        <v>38.64</v>
      </c>
      <c r="G108" s="103">
        <v>2204.08</v>
      </c>
      <c r="H108" s="103" t="s">
        <v>1051</v>
      </c>
      <c r="I108" s="104">
        <v>8129.44</v>
      </c>
      <c r="J108" s="104">
        <v>935.21</v>
      </c>
      <c r="K108" s="104">
        <v>124.95</v>
      </c>
      <c r="L108" s="104">
        <v>7069.28</v>
      </c>
      <c r="M108" s="103">
        <v>9.2799999999999994</v>
      </c>
      <c r="N108" s="103">
        <v>5.48</v>
      </c>
      <c r="O108" s="40"/>
      <c r="P108" s="40"/>
      <c r="Q108" s="40"/>
      <c r="R108" s="40"/>
      <c r="S108" s="40"/>
    </row>
    <row r="109" spans="1:19" ht="17.850000000000001" customHeight="1" x14ac:dyDescent="0.2">
      <c r="A109" s="148" t="s">
        <v>1076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40"/>
      <c r="P109" s="40"/>
      <c r="Q109" s="40"/>
      <c r="R109" s="40"/>
      <c r="S109" s="40"/>
    </row>
    <row r="110" spans="1:19" ht="144" x14ac:dyDescent="0.2">
      <c r="A110" s="100">
        <v>63</v>
      </c>
      <c r="B110" s="101" t="s">
        <v>1075</v>
      </c>
      <c r="C110" s="101" t="s">
        <v>1867</v>
      </c>
      <c r="D110" s="102" t="s">
        <v>1074</v>
      </c>
      <c r="E110" s="103" t="s">
        <v>1073</v>
      </c>
      <c r="F110" s="103" t="s">
        <v>1072</v>
      </c>
      <c r="G110" s="103">
        <v>17.079999999999998</v>
      </c>
      <c r="H110" s="103" t="s">
        <v>1866</v>
      </c>
      <c r="I110" s="104">
        <v>4175.5</v>
      </c>
      <c r="J110" s="104">
        <v>426.27</v>
      </c>
      <c r="K110" s="104" t="s">
        <v>1865</v>
      </c>
      <c r="L110" s="104">
        <v>8.75</v>
      </c>
      <c r="M110" s="103" t="s">
        <v>1071</v>
      </c>
      <c r="N110" s="103" t="s">
        <v>1070</v>
      </c>
      <c r="O110" s="40"/>
      <c r="P110" s="40"/>
      <c r="Q110" s="40"/>
      <c r="R110" s="40"/>
      <c r="S110" s="40"/>
    </row>
    <row r="111" spans="1:19" ht="84" x14ac:dyDescent="0.2">
      <c r="A111" s="100">
        <v>64</v>
      </c>
      <c r="B111" s="101" t="s">
        <v>1069</v>
      </c>
      <c r="C111" s="101" t="s">
        <v>1068</v>
      </c>
      <c r="D111" s="102" t="s">
        <v>1067</v>
      </c>
      <c r="E111" s="103">
        <v>108.6</v>
      </c>
      <c r="F111" s="103"/>
      <c r="G111" s="103">
        <v>108.6</v>
      </c>
      <c r="H111" s="103" t="s">
        <v>1864</v>
      </c>
      <c r="I111" s="104">
        <v>13064.92</v>
      </c>
      <c r="J111" s="104"/>
      <c r="K111" s="104"/>
      <c r="L111" s="104">
        <v>13064.92</v>
      </c>
      <c r="M111" s="103"/>
      <c r="N111" s="103"/>
      <c r="O111" s="40"/>
      <c r="P111" s="40"/>
      <c r="Q111" s="40"/>
      <c r="R111" s="40"/>
      <c r="S111" s="40"/>
    </row>
    <row r="112" spans="1:19" ht="120" x14ac:dyDescent="0.2">
      <c r="A112" s="100">
        <v>65</v>
      </c>
      <c r="B112" s="101" t="s">
        <v>1066</v>
      </c>
      <c r="C112" s="101" t="s">
        <v>1863</v>
      </c>
      <c r="D112" s="102" t="s">
        <v>1065</v>
      </c>
      <c r="E112" s="103">
        <v>1577.2</v>
      </c>
      <c r="F112" s="103" t="s">
        <v>1064</v>
      </c>
      <c r="G112" s="103">
        <v>1532.23</v>
      </c>
      <c r="H112" s="103" t="s">
        <v>1063</v>
      </c>
      <c r="I112" s="104">
        <v>1021.24</v>
      </c>
      <c r="J112" s="104"/>
      <c r="K112" s="104" t="s">
        <v>1862</v>
      </c>
      <c r="L112" s="104">
        <v>998.38</v>
      </c>
      <c r="M112" s="103" t="s">
        <v>1062</v>
      </c>
      <c r="N112" s="103" t="s">
        <v>1061</v>
      </c>
      <c r="O112" s="40"/>
      <c r="P112" s="40"/>
      <c r="Q112" s="40"/>
      <c r="R112" s="40"/>
      <c r="S112" s="40"/>
    </row>
    <row r="113" spans="1:19" ht="156" x14ac:dyDescent="0.2">
      <c r="A113" s="100">
        <v>66</v>
      </c>
      <c r="B113" s="101" t="s">
        <v>1060</v>
      </c>
      <c r="C113" s="101" t="s">
        <v>1861</v>
      </c>
      <c r="D113" s="102" t="s">
        <v>1053</v>
      </c>
      <c r="E113" s="103" t="s">
        <v>1059</v>
      </c>
      <c r="F113" s="103" t="s">
        <v>1058</v>
      </c>
      <c r="G113" s="103">
        <v>3368.37</v>
      </c>
      <c r="H113" s="103" t="s">
        <v>1057</v>
      </c>
      <c r="I113" s="104">
        <v>17301.22</v>
      </c>
      <c r="J113" s="104">
        <v>2040.27</v>
      </c>
      <c r="K113" s="104" t="s">
        <v>1860</v>
      </c>
      <c r="L113" s="104">
        <v>14955.95</v>
      </c>
      <c r="M113" s="103" t="s">
        <v>1056</v>
      </c>
      <c r="N113" s="103" t="s">
        <v>1055</v>
      </c>
      <c r="O113" s="40"/>
      <c r="P113" s="40"/>
      <c r="Q113" s="40"/>
      <c r="R113" s="40"/>
      <c r="S113" s="40"/>
    </row>
    <row r="114" spans="1:19" ht="168" x14ac:dyDescent="0.2">
      <c r="A114" s="100">
        <v>67</v>
      </c>
      <c r="B114" s="101" t="s">
        <v>1054</v>
      </c>
      <c r="C114" s="101" t="s">
        <v>1859</v>
      </c>
      <c r="D114" s="102" t="s">
        <v>1053</v>
      </c>
      <c r="E114" s="103" t="s">
        <v>1052</v>
      </c>
      <c r="F114" s="103">
        <v>38.64</v>
      </c>
      <c r="G114" s="103">
        <v>2204.08</v>
      </c>
      <c r="H114" s="103" t="s">
        <v>1051</v>
      </c>
      <c r="I114" s="104">
        <v>10885.18</v>
      </c>
      <c r="J114" s="104">
        <v>1252.24</v>
      </c>
      <c r="K114" s="104">
        <v>167.31</v>
      </c>
      <c r="L114" s="104">
        <v>9465.6299999999992</v>
      </c>
      <c r="M114" s="103">
        <v>9.2799999999999994</v>
      </c>
      <c r="N114" s="103">
        <v>7.33</v>
      </c>
      <c r="O114" s="40"/>
      <c r="P114" s="40"/>
      <c r="Q114" s="40"/>
      <c r="R114" s="40"/>
      <c r="S114" s="40"/>
    </row>
    <row r="115" spans="1:19" ht="132" x14ac:dyDescent="0.2">
      <c r="A115" s="100">
        <v>68</v>
      </c>
      <c r="B115" s="101" t="s">
        <v>1050</v>
      </c>
      <c r="C115" s="101" t="s">
        <v>1858</v>
      </c>
      <c r="D115" s="102" t="s">
        <v>1049</v>
      </c>
      <c r="E115" s="103" t="s">
        <v>1048</v>
      </c>
      <c r="F115" s="103" t="s">
        <v>1047</v>
      </c>
      <c r="G115" s="103">
        <v>2504.5300000000002</v>
      </c>
      <c r="H115" s="103" t="s">
        <v>1046</v>
      </c>
      <c r="I115" s="104">
        <v>16736.7</v>
      </c>
      <c r="J115" s="104">
        <v>7803.62</v>
      </c>
      <c r="K115" s="104" t="s">
        <v>1857</v>
      </c>
      <c r="L115" s="104">
        <v>8502.81</v>
      </c>
      <c r="M115" s="103" t="s">
        <v>1045</v>
      </c>
      <c r="N115" s="103" t="s">
        <v>1044</v>
      </c>
      <c r="O115" s="40"/>
      <c r="P115" s="40"/>
      <c r="Q115" s="40"/>
      <c r="R115" s="40"/>
      <c r="S115" s="40"/>
    </row>
    <row r="116" spans="1:19" ht="72" x14ac:dyDescent="0.2">
      <c r="A116" s="100">
        <v>69</v>
      </c>
      <c r="B116" s="101" t="s">
        <v>1043</v>
      </c>
      <c r="C116" s="101" t="s">
        <v>1042</v>
      </c>
      <c r="D116" s="102">
        <v>66</v>
      </c>
      <c r="E116" s="103">
        <v>63.12</v>
      </c>
      <c r="F116" s="103"/>
      <c r="G116" s="103">
        <v>63.12</v>
      </c>
      <c r="H116" s="103" t="s">
        <v>1041</v>
      </c>
      <c r="I116" s="104">
        <v>23655.06</v>
      </c>
      <c r="J116" s="104"/>
      <c r="K116" s="104"/>
      <c r="L116" s="104">
        <v>23655.06</v>
      </c>
      <c r="M116" s="103"/>
      <c r="N116" s="103"/>
      <c r="O116" s="40"/>
      <c r="P116" s="40"/>
      <c r="Q116" s="40"/>
      <c r="R116" s="40"/>
      <c r="S116" s="40"/>
    </row>
    <row r="117" spans="1:19" ht="17.850000000000001" customHeight="1" x14ac:dyDescent="0.2">
      <c r="A117" s="148" t="s">
        <v>1038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40"/>
      <c r="P117" s="40"/>
      <c r="Q117" s="40"/>
      <c r="R117" s="40"/>
      <c r="S117" s="40"/>
    </row>
    <row r="118" spans="1:19" ht="132" x14ac:dyDescent="0.2">
      <c r="A118" s="100">
        <v>70</v>
      </c>
      <c r="B118" s="101" t="s">
        <v>1030</v>
      </c>
      <c r="C118" s="101" t="s">
        <v>1856</v>
      </c>
      <c r="D118" s="102" t="s">
        <v>1040</v>
      </c>
      <c r="E118" s="103" t="s">
        <v>1028</v>
      </c>
      <c r="F118" s="103" t="s">
        <v>1027</v>
      </c>
      <c r="G118" s="103">
        <v>3.25</v>
      </c>
      <c r="H118" s="103" t="s">
        <v>1851</v>
      </c>
      <c r="I118" s="104">
        <v>4210.78</v>
      </c>
      <c r="J118" s="104">
        <v>4033.57</v>
      </c>
      <c r="K118" s="104" t="s">
        <v>1855</v>
      </c>
      <c r="L118" s="104">
        <v>42.81</v>
      </c>
      <c r="M118" s="103" t="s">
        <v>1026</v>
      </c>
      <c r="N118" s="103" t="s">
        <v>1039</v>
      </c>
      <c r="O118" s="40"/>
      <c r="P118" s="40"/>
      <c r="Q118" s="40"/>
      <c r="R118" s="40"/>
      <c r="S118" s="40"/>
    </row>
    <row r="119" spans="1:19" ht="72" x14ac:dyDescent="0.2">
      <c r="A119" s="100">
        <v>71</v>
      </c>
      <c r="B119" s="101" t="s">
        <v>1018</v>
      </c>
      <c r="C119" s="101" t="s">
        <v>1017</v>
      </c>
      <c r="D119" s="102">
        <v>12.24</v>
      </c>
      <c r="E119" s="103">
        <v>93.62</v>
      </c>
      <c r="F119" s="103"/>
      <c r="G119" s="103">
        <v>93.62</v>
      </c>
      <c r="H119" s="103" t="s">
        <v>1846</v>
      </c>
      <c r="I119" s="104">
        <v>6292.58</v>
      </c>
      <c r="J119" s="104"/>
      <c r="K119" s="104"/>
      <c r="L119" s="104">
        <v>6292.58</v>
      </c>
      <c r="M119" s="103"/>
      <c r="N119" s="103"/>
      <c r="O119" s="40"/>
      <c r="P119" s="40"/>
      <c r="Q119" s="40"/>
      <c r="R119" s="40"/>
      <c r="S119" s="40"/>
    </row>
    <row r="120" spans="1:19" ht="17.850000000000001" customHeight="1" x14ac:dyDescent="0.2">
      <c r="A120" s="148" t="s">
        <v>1038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40"/>
      <c r="P120" s="40"/>
      <c r="Q120" s="40"/>
      <c r="R120" s="40"/>
      <c r="S120" s="40"/>
    </row>
    <row r="121" spans="1:19" ht="144" x14ac:dyDescent="0.2">
      <c r="A121" s="100">
        <v>72</v>
      </c>
      <c r="B121" s="101" t="s">
        <v>1037</v>
      </c>
      <c r="C121" s="101" t="s">
        <v>1854</v>
      </c>
      <c r="D121" s="102" t="s">
        <v>1036</v>
      </c>
      <c r="E121" s="103" t="s">
        <v>1035</v>
      </c>
      <c r="F121" s="103" t="s">
        <v>1034</v>
      </c>
      <c r="G121" s="103">
        <v>12.2</v>
      </c>
      <c r="H121" s="103" t="s">
        <v>1124</v>
      </c>
      <c r="I121" s="104">
        <v>91.2</v>
      </c>
      <c r="J121" s="104">
        <v>9.27</v>
      </c>
      <c r="K121" s="104" t="s">
        <v>1853</v>
      </c>
      <c r="L121" s="104">
        <v>0.21</v>
      </c>
      <c r="M121" s="103" t="s">
        <v>1033</v>
      </c>
      <c r="N121" s="103" t="s">
        <v>1032</v>
      </c>
      <c r="O121" s="40"/>
      <c r="P121" s="40"/>
      <c r="Q121" s="40"/>
      <c r="R121" s="40"/>
      <c r="S121" s="40"/>
    </row>
    <row r="122" spans="1:19" ht="72" x14ac:dyDescent="0.2">
      <c r="A122" s="100">
        <v>73</v>
      </c>
      <c r="B122" s="101" t="s">
        <v>120</v>
      </c>
      <c r="C122" s="101" t="s">
        <v>119</v>
      </c>
      <c r="D122" s="102" t="s">
        <v>1031</v>
      </c>
      <c r="E122" s="103">
        <v>55.26</v>
      </c>
      <c r="F122" s="103"/>
      <c r="G122" s="103">
        <v>55.26</v>
      </c>
      <c r="H122" s="103" t="s">
        <v>118</v>
      </c>
      <c r="I122" s="104">
        <v>295.36</v>
      </c>
      <c r="J122" s="104"/>
      <c r="K122" s="104"/>
      <c r="L122" s="104">
        <v>295.36</v>
      </c>
      <c r="M122" s="103"/>
      <c r="N122" s="103"/>
      <c r="O122" s="40"/>
      <c r="P122" s="40"/>
      <c r="Q122" s="40"/>
      <c r="R122" s="40"/>
      <c r="S122" s="40"/>
    </row>
    <row r="123" spans="1:19" ht="132" x14ac:dyDescent="0.2">
      <c r="A123" s="100">
        <v>74</v>
      </c>
      <c r="B123" s="101" t="s">
        <v>1030</v>
      </c>
      <c r="C123" s="101" t="s">
        <v>1852</v>
      </c>
      <c r="D123" s="102" t="s">
        <v>1029</v>
      </c>
      <c r="E123" s="103" t="s">
        <v>1028</v>
      </c>
      <c r="F123" s="103" t="s">
        <v>1027</v>
      </c>
      <c r="G123" s="103">
        <v>3.25</v>
      </c>
      <c r="H123" s="103" t="s">
        <v>1851</v>
      </c>
      <c r="I123" s="104">
        <v>1403.59</v>
      </c>
      <c r="J123" s="104">
        <v>1344.52</v>
      </c>
      <c r="K123" s="104" t="s">
        <v>1850</v>
      </c>
      <c r="L123" s="104">
        <v>14.27</v>
      </c>
      <c r="M123" s="103" t="s">
        <v>1026</v>
      </c>
      <c r="N123" s="103" t="s">
        <v>1025</v>
      </c>
      <c r="O123" s="40"/>
      <c r="P123" s="40"/>
      <c r="Q123" s="40"/>
      <c r="R123" s="40"/>
      <c r="S123" s="40"/>
    </row>
    <row r="124" spans="1:19" ht="72" x14ac:dyDescent="0.2">
      <c r="A124" s="100">
        <v>75</v>
      </c>
      <c r="B124" s="101" t="s">
        <v>1018</v>
      </c>
      <c r="C124" s="101" t="s">
        <v>1017</v>
      </c>
      <c r="D124" s="102">
        <v>4.08</v>
      </c>
      <c r="E124" s="103">
        <v>93.62</v>
      </c>
      <c r="F124" s="103"/>
      <c r="G124" s="103">
        <v>93.62</v>
      </c>
      <c r="H124" s="103" t="s">
        <v>1846</v>
      </c>
      <c r="I124" s="104">
        <v>2097.5300000000002</v>
      </c>
      <c r="J124" s="104"/>
      <c r="K124" s="104"/>
      <c r="L124" s="104">
        <v>2097.5300000000002</v>
      </c>
      <c r="M124" s="103"/>
      <c r="N124" s="103"/>
      <c r="O124" s="40"/>
      <c r="P124" s="40"/>
      <c r="Q124" s="40"/>
      <c r="R124" s="40"/>
      <c r="S124" s="40"/>
    </row>
    <row r="125" spans="1:19" ht="17.850000000000001" customHeight="1" x14ac:dyDescent="0.2">
      <c r="A125" s="148" t="s">
        <v>1024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40"/>
      <c r="P125" s="40"/>
      <c r="Q125" s="40"/>
      <c r="R125" s="40"/>
      <c r="S125" s="40"/>
    </row>
    <row r="126" spans="1:19" ht="156" x14ac:dyDescent="0.2">
      <c r="A126" s="100">
        <v>76</v>
      </c>
      <c r="B126" s="101" t="s">
        <v>1023</v>
      </c>
      <c r="C126" s="101" t="s">
        <v>1849</v>
      </c>
      <c r="D126" s="102">
        <v>0.31</v>
      </c>
      <c r="E126" s="103" t="s">
        <v>1022</v>
      </c>
      <c r="F126" s="103" t="s">
        <v>1021</v>
      </c>
      <c r="G126" s="103"/>
      <c r="H126" s="103" t="s">
        <v>1848</v>
      </c>
      <c r="I126" s="104">
        <v>14697.16</v>
      </c>
      <c r="J126" s="104">
        <v>7976.89</v>
      </c>
      <c r="K126" s="104" t="s">
        <v>1847</v>
      </c>
      <c r="L126" s="104"/>
      <c r="M126" s="103" t="s">
        <v>1020</v>
      </c>
      <c r="N126" s="103" t="s">
        <v>1019</v>
      </c>
      <c r="O126" s="40"/>
      <c r="P126" s="40"/>
      <c r="Q126" s="40"/>
      <c r="R126" s="40"/>
      <c r="S126" s="40"/>
    </row>
    <row r="127" spans="1:19" ht="72" x14ac:dyDescent="0.2">
      <c r="A127" s="105">
        <v>77</v>
      </c>
      <c r="B127" s="106" t="s">
        <v>1018</v>
      </c>
      <c r="C127" s="106" t="s">
        <v>1017</v>
      </c>
      <c r="D127" s="107">
        <v>0</v>
      </c>
      <c r="E127" s="108">
        <v>93.62</v>
      </c>
      <c r="F127" s="108"/>
      <c r="G127" s="108">
        <v>93.62</v>
      </c>
      <c r="H127" s="108" t="s">
        <v>1846</v>
      </c>
      <c r="I127" s="109"/>
      <c r="J127" s="109"/>
      <c r="K127" s="109"/>
      <c r="L127" s="109"/>
      <c r="M127" s="108"/>
      <c r="N127" s="108"/>
      <c r="O127" s="40"/>
      <c r="P127" s="40"/>
      <c r="Q127" s="40"/>
      <c r="R127" s="40"/>
      <c r="S127" s="40"/>
    </row>
    <row r="128" spans="1:19" ht="36" x14ac:dyDescent="0.2">
      <c r="A128" s="150" t="s">
        <v>40</v>
      </c>
      <c r="B128" s="151"/>
      <c r="C128" s="151"/>
      <c r="D128" s="151"/>
      <c r="E128" s="151"/>
      <c r="F128" s="151"/>
      <c r="G128" s="151"/>
      <c r="H128" s="151"/>
      <c r="I128" s="104">
        <v>376712.89</v>
      </c>
      <c r="J128" s="104">
        <v>36467.870000000003</v>
      </c>
      <c r="K128" s="104" t="s">
        <v>1845</v>
      </c>
      <c r="L128" s="104">
        <v>295241.75</v>
      </c>
      <c r="M128" s="103"/>
      <c r="N128" s="103" t="s">
        <v>1015</v>
      </c>
      <c r="O128" s="40"/>
      <c r="P128" s="40"/>
      <c r="Q128" s="40"/>
      <c r="R128" s="40"/>
      <c r="S128" s="40"/>
    </row>
    <row r="129" spans="1:19" ht="12.75" x14ac:dyDescent="0.2">
      <c r="A129" s="150" t="s">
        <v>36</v>
      </c>
      <c r="B129" s="151"/>
      <c r="C129" s="151"/>
      <c r="D129" s="151"/>
      <c r="E129" s="151"/>
      <c r="F129" s="151"/>
      <c r="G129" s="151"/>
      <c r="H129" s="151"/>
      <c r="I129" s="104">
        <v>60486.04</v>
      </c>
      <c r="J129" s="104"/>
      <c r="K129" s="104"/>
      <c r="L129" s="104"/>
      <c r="M129" s="103"/>
      <c r="N129" s="103"/>
      <c r="O129" s="40"/>
      <c r="P129" s="40"/>
      <c r="Q129" s="40"/>
      <c r="R129" s="40"/>
      <c r="S129" s="40"/>
    </row>
    <row r="130" spans="1:19" ht="12.75" x14ac:dyDescent="0.2">
      <c r="A130" s="150" t="s">
        <v>35</v>
      </c>
      <c r="B130" s="151"/>
      <c r="C130" s="151"/>
      <c r="D130" s="151"/>
      <c r="E130" s="151"/>
      <c r="F130" s="151"/>
      <c r="G130" s="151"/>
      <c r="H130" s="151"/>
      <c r="I130" s="104">
        <v>40275.040000000001</v>
      </c>
      <c r="J130" s="104"/>
      <c r="K130" s="104"/>
      <c r="L130" s="104"/>
      <c r="M130" s="103"/>
      <c r="N130" s="103"/>
      <c r="O130" s="40"/>
      <c r="P130" s="40"/>
      <c r="Q130" s="40"/>
      <c r="R130" s="40"/>
      <c r="S130" s="40"/>
    </row>
    <row r="131" spans="1:19" ht="36" x14ac:dyDescent="0.2">
      <c r="A131" s="152" t="s">
        <v>1016</v>
      </c>
      <c r="B131" s="153"/>
      <c r="C131" s="153"/>
      <c r="D131" s="153"/>
      <c r="E131" s="153"/>
      <c r="F131" s="153"/>
      <c r="G131" s="153"/>
      <c r="H131" s="153"/>
      <c r="I131" s="110">
        <v>477473.97</v>
      </c>
      <c r="J131" s="110"/>
      <c r="K131" s="110"/>
      <c r="L131" s="110"/>
      <c r="M131" s="111"/>
      <c r="N131" s="111" t="s">
        <v>1015</v>
      </c>
      <c r="O131" s="40"/>
      <c r="P131" s="40"/>
      <c r="Q131" s="40"/>
      <c r="R131" s="40"/>
      <c r="S131" s="40"/>
    </row>
    <row r="132" spans="1:19" ht="17.850000000000001" customHeight="1" x14ac:dyDescent="0.2">
      <c r="A132" s="193" t="s">
        <v>1014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40"/>
      <c r="P132" s="40"/>
      <c r="Q132" s="40"/>
      <c r="R132" s="40"/>
      <c r="S132" s="40"/>
    </row>
    <row r="133" spans="1:19" ht="144" x14ac:dyDescent="0.2">
      <c r="A133" s="100">
        <v>78</v>
      </c>
      <c r="B133" s="101" t="s">
        <v>1013</v>
      </c>
      <c r="C133" s="101" t="s">
        <v>1844</v>
      </c>
      <c r="D133" s="102" t="s">
        <v>1012</v>
      </c>
      <c r="E133" s="103">
        <v>4274.55</v>
      </c>
      <c r="F133" s="103"/>
      <c r="G133" s="103"/>
      <c r="H133" s="103" t="s">
        <v>1163</v>
      </c>
      <c r="I133" s="104">
        <v>56623.73</v>
      </c>
      <c r="J133" s="104"/>
      <c r="K133" s="104" t="s">
        <v>1843</v>
      </c>
      <c r="L133" s="104"/>
      <c r="M133" s="103" t="s">
        <v>1010</v>
      </c>
      <c r="N133" s="103" t="s">
        <v>1009</v>
      </c>
      <c r="O133" s="40"/>
      <c r="P133" s="40"/>
      <c r="Q133" s="40"/>
      <c r="R133" s="40"/>
      <c r="S133" s="40"/>
    </row>
    <row r="134" spans="1:19" ht="144" x14ac:dyDescent="0.2">
      <c r="A134" s="100">
        <v>79</v>
      </c>
      <c r="B134" s="101" t="s">
        <v>249</v>
      </c>
      <c r="C134" s="101" t="s">
        <v>1842</v>
      </c>
      <c r="D134" s="102" t="s">
        <v>1008</v>
      </c>
      <c r="E134" s="103" t="s">
        <v>246</v>
      </c>
      <c r="F134" s="103"/>
      <c r="G134" s="103"/>
      <c r="H134" s="103" t="s">
        <v>245</v>
      </c>
      <c r="I134" s="104">
        <v>39972.51</v>
      </c>
      <c r="J134" s="104">
        <v>39972.51</v>
      </c>
      <c r="K134" s="104"/>
      <c r="L134" s="104"/>
      <c r="M134" s="103">
        <v>154</v>
      </c>
      <c r="N134" s="103">
        <v>278.74</v>
      </c>
      <c r="O134" s="40"/>
      <c r="P134" s="40"/>
      <c r="Q134" s="40"/>
      <c r="R134" s="40"/>
      <c r="S134" s="40"/>
    </row>
    <row r="135" spans="1:19" ht="156" x14ac:dyDescent="0.2">
      <c r="A135" s="100">
        <v>80</v>
      </c>
      <c r="B135" s="101" t="s">
        <v>1007</v>
      </c>
      <c r="C135" s="101" t="s">
        <v>1841</v>
      </c>
      <c r="D135" s="102" t="s">
        <v>1006</v>
      </c>
      <c r="E135" s="103">
        <v>3460.35</v>
      </c>
      <c r="F135" s="103" t="s">
        <v>1005</v>
      </c>
      <c r="G135" s="103"/>
      <c r="H135" s="103" t="s">
        <v>1840</v>
      </c>
      <c r="I135" s="104">
        <v>5096.21</v>
      </c>
      <c r="J135" s="104"/>
      <c r="K135" s="104" t="s">
        <v>1839</v>
      </c>
      <c r="L135" s="104"/>
      <c r="M135" s="103" t="s">
        <v>1004</v>
      </c>
      <c r="N135" s="103" t="s">
        <v>1003</v>
      </c>
      <c r="O135" s="40"/>
      <c r="P135" s="40"/>
      <c r="Q135" s="40"/>
      <c r="R135" s="40"/>
      <c r="S135" s="40"/>
    </row>
    <row r="136" spans="1:19" ht="60" x14ac:dyDescent="0.2">
      <c r="A136" s="100">
        <v>81</v>
      </c>
      <c r="B136" s="101" t="s">
        <v>841</v>
      </c>
      <c r="C136" s="101" t="s">
        <v>1510</v>
      </c>
      <c r="D136" s="102" t="s">
        <v>1002</v>
      </c>
      <c r="E136" s="103">
        <v>13.38</v>
      </c>
      <c r="F136" s="103">
        <v>13.38</v>
      </c>
      <c r="G136" s="103"/>
      <c r="H136" s="103" t="s">
        <v>839</v>
      </c>
      <c r="I136" s="104">
        <v>387582.77</v>
      </c>
      <c r="J136" s="104"/>
      <c r="K136" s="104">
        <v>387582.77</v>
      </c>
      <c r="L136" s="104"/>
      <c r="M136" s="103"/>
      <c r="N136" s="103"/>
      <c r="O136" s="40"/>
      <c r="P136" s="40"/>
      <c r="Q136" s="40"/>
      <c r="R136" s="40"/>
      <c r="S136" s="40"/>
    </row>
    <row r="137" spans="1:19" ht="108" x14ac:dyDescent="0.2">
      <c r="A137" s="100">
        <v>82</v>
      </c>
      <c r="B137" s="101" t="s">
        <v>1001</v>
      </c>
      <c r="C137" s="101" t="s">
        <v>1838</v>
      </c>
      <c r="D137" s="102" t="s">
        <v>1000</v>
      </c>
      <c r="E137" s="103" t="s">
        <v>999</v>
      </c>
      <c r="F137" s="103" t="s">
        <v>998</v>
      </c>
      <c r="G137" s="103">
        <v>4.34</v>
      </c>
      <c r="H137" s="103" t="s">
        <v>1837</v>
      </c>
      <c r="I137" s="104">
        <v>7171.44</v>
      </c>
      <c r="J137" s="104">
        <v>823.38</v>
      </c>
      <c r="K137" s="104" t="s">
        <v>1836</v>
      </c>
      <c r="L137" s="104">
        <v>63.54</v>
      </c>
      <c r="M137" s="103" t="s">
        <v>997</v>
      </c>
      <c r="N137" s="103" t="s">
        <v>996</v>
      </c>
      <c r="O137" s="40"/>
      <c r="P137" s="40"/>
      <c r="Q137" s="40"/>
      <c r="R137" s="40"/>
      <c r="S137" s="40"/>
    </row>
    <row r="138" spans="1:19" ht="17.850000000000001" customHeight="1" x14ac:dyDescent="0.2">
      <c r="A138" s="148" t="s">
        <v>995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40"/>
      <c r="P138" s="40"/>
      <c r="Q138" s="40"/>
      <c r="R138" s="40"/>
      <c r="S138" s="40"/>
    </row>
    <row r="139" spans="1:19" ht="132" x14ac:dyDescent="0.2">
      <c r="A139" s="100">
        <v>83</v>
      </c>
      <c r="B139" s="101" t="s">
        <v>117</v>
      </c>
      <c r="C139" s="101" t="s">
        <v>1835</v>
      </c>
      <c r="D139" s="102" t="s">
        <v>994</v>
      </c>
      <c r="E139" s="103" t="s">
        <v>114</v>
      </c>
      <c r="F139" s="103"/>
      <c r="G139" s="103"/>
      <c r="H139" s="103" t="s">
        <v>113</v>
      </c>
      <c r="I139" s="104">
        <v>3418.49</v>
      </c>
      <c r="J139" s="104">
        <v>3418.49</v>
      </c>
      <c r="K139" s="104"/>
      <c r="L139" s="104"/>
      <c r="M139" s="103">
        <v>88.5</v>
      </c>
      <c r="N139" s="103">
        <v>24.78</v>
      </c>
      <c r="O139" s="40"/>
      <c r="P139" s="40"/>
      <c r="Q139" s="40"/>
      <c r="R139" s="40"/>
      <c r="S139" s="40"/>
    </row>
    <row r="140" spans="1:19" ht="72" x14ac:dyDescent="0.2">
      <c r="A140" s="100">
        <v>84</v>
      </c>
      <c r="B140" s="101" t="s">
        <v>120</v>
      </c>
      <c r="C140" s="101" t="s">
        <v>119</v>
      </c>
      <c r="D140" s="102" t="s">
        <v>993</v>
      </c>
      <c r="E140" s="103">
        <v>55.26</v>
      </c>
      <c r="F140" s="103"/>
      <c r="G140" s="103">
        <v>55.26</v>
      </c>
      <c r="H140" s="103" t="s">
        <v>118</v>
      </c>
      <c r="I140" s="104">
        <v>20675.419999999998</v>
      </c>
      <c r="J140" s="104"/>
      <c r="K140" s="104"/>
      <c r="L140" s="104">
        <v>20675.419999999998</v>
      </c>
      <c r="M140" s="103"/>
      <c r="N140" s="103"/>
      <c r="O140" s="40"/>
      <c r="P140" s="40"/>
      <c r="Q140" s="40"/>
      <c r="R140" s="40"/>
      <c r="S140" s="40"/>
    </row>
    <row r="141" spans="1:19" ht="144" x14ac:dyDescent="0.2">
      <c r="A141" s="100">
        <v>85</v>
      </c>
      <c r="B141" s="101" t="s">
        <v>978</v>
      </c>
      <c r="C141" s="101" t="s">
        <v>1834</v>
      </c>
      <c r="D141" s="102" t="s">
        <v>991</v>
      </c>
      <c r="E141" s="103">
        <v>725.74</v>
      </c>
      <c r="F141" s="103"/>
      <c r="G141" s="103"/>
      <c r="H141" s="103" t="s">
        <v>1824</v>
      </c>
      <c r="I141" s="104">
        <v>1987.89</v>
      </c>
      <c r="J141" s="104"/>
      <c r="K141" s="104" t="s">
        <v>1833</v>
      </c>
      <c r="L141" s="104"/>
      <c r="M141" s="103" t="s">
        <v>976</v>
      </c>
      <c r="N141" s="103" t="s">
        <v>992</v>
      </c>
      <c r="O141" s="40"/>
      <c r="P141" s="40"/>
      <c r="Q141" s="40"/>
      <c r="R141" s="40"/>
      <c r="S141" s="40"/>
    </row>
    <row r="142" spans="1:19" ht="132" x14ac:dyDescent="0.2">
      <c r="A142" s="100">
        <v>86</v>
      </c>
      <c r="B142" s="101" t="s">
        <v>974</v>
      </c>
      <c r="C142" s="101" t="s">
        <v>1832</v>
      </c>
      <c r="D142" s="102" t="s">
        <v>991</v>
      </c>
      <c r="E142" s="103">
        <v>349.35</v>
      </c>
      <c r="F142" s="103" t="s">
        <v>973</v>
      </c>
      <c r="G142" s="103"/>
      <c r="H142" s="103" t="s">
        <v>1821</v>
      </c>
      <c r="I142" s="104">
        <v>956.91</v>
      </c>
      <c r="J142" s="104"/>
      <c r="K142" s="104" t="s">
        <v>1831</v>
      </c>
      <c r="L142" s="104"/>
      <c r="M142" s="103" t="s">
        <v>972</v>
      </c>
      <c r="N142" s="103" t="s">
        <v>990</v>
      </c>
      <c r="O142" s="40"/>
      <c r="P142" s="40"/>
      <c r="Q142" s="40"/>
      <c r="R142" s="40"/>
      <c r="S142" s="40"/>
    </row>
    <row r="143" spans="1:19" ht="72" x14ac:dyDescent="0.2">
      <c r="A143" s="100">
        <v>87</v>
      </c>
      <c r="B143" s="101" t="s">
        <v>120</v>
      </c>
      <c r="C143" s="101" t="s">
        <v>119</v>
      </c>
      <c r="D143" s="102" t="s">
        <v>989</v>
      </c>
      <c r="E143" s="103">
        <v>55.26</v>
      </c>
      <c r="F143" s="103"/>
      <c r="G143" s="103">
        <v>55.26</v>
      </c>
      <c r="H143" s="103" t="s">
        <v>118</v>
      </c>
      <c r="I143" s="104">
        <v>188294.04</v>
      </c>
      <c r="J143" s="104"/>
      <c r="K143" s="104"/>
      <c r="L143" s="104">
        <v>188294.04</v>
      </c>
      <c r="M143" s="103"/>
      <c r="N143" s="103"/>
      <c r="O143" s="40"/>
      <c r="P143" s="40"/>
      <c r="Q143" s="40"/>
      <c r="R143" s="40"/>
      <c r="S143" s="40"/>
    </row>
    <row r="144" spans="1:19" ht="132" x14ac:dyDescent="0.2">
      <c r="A144" s="100">
        <v>88</v>
      </c>
      <c r="B144" s="101" t="s">
        <v>970</v>
      </c>
      <c r="C144" s="101" t="s">
        <v>1830</v>
      </c>
      <c r="D144" s="102" t="s">
        <v>988</v>
      </c>
      <c r="E144" s="103" t="s">
        <v>968</v>
      </c>
      <c r="F144" s="103"/>
      <c r="G144" s="103"/>
      <c r="H144" s="103" t="s">
        <v>1818</v>
      </c>
      <c r="I144" s="104">
        <v>10436.459999999999</v>
      </c>
      <c r="J144" s="104">
        <v>5010.09</v>
      </c>
      <c r="K144" s="104" t="s">
        <v>1829</v>
      </c>
      <c r="L144" s="104"/>
      <c r="M144" s="103" t="s">
        <v>966</v>
      </c>
      <c r="N144" s="103" t="s">
        <v>987</v>
      </c>
      <c r="O144" s="40"/>
      <c r="P144" s="40"/>
      <c r="Q144" s="40"/>
      <c r="R144" s="40"/>
      <c r="S144" s="40"/>
    </row>
    <row r="145" spans="1:19" ht="17.850000000000001" customHeight="1" x14ac:dyDescent="0.2">
      <c r="A145" s="148" t="s">
        <v>986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40"/>
      <c r="P145" s="40"/>
      <c r="Q145" s="40"/>
      <c r="R145" s="40"/>
      <c r="S145" s="40"/>
    </row>
    <row r="146" spans="1:19" ht="108" x14ac:dyDescent="0.2">
      <c r="A146" s="100">
        <v>89</v>
      </c>
      <c r="B146" s="101" t="s">
        <v>985</v>
      </c>
      <c r="C146" s="101" t="s">
        <v>1828</v>
      </c>
      <c r="D146" s="102" t="s">
        <v>969</v>
      </c>
      <c r="E146" s="103" t="s">
        <v>984</v>
      </c>
      <c r="F146" s="103" t="s">
        <v>983</v>
      </c>
      <c r="G146" s="103">
        <v>4.34</v>
      </c>
      <c r="H146" s="103" t="s">
        <v>1827</v>
      </c>
      <c r="I146" s="104">
        <v>46695.98</v>
      </c>
      <c r="J146" s="104">
        <v>2322.38</v>
      </c>
      <c r="K146" s="104" t="s">
        <v>1826</v>
      </c>
      <c r="L146" s="104">
        <v>43.37</v>
      </c>
      <c r="M146" s="103" t="s">
        <v>982</v>
      </c>
      <c r="N146" s="103" t="s">
        <v>981</v>
      </c>
      <c r="O146" s="40"/>
      <c r="P146" s="40"/>
      <c r="Q146" s="40"/>
      <c r="R146" s="40"/>
      <c r="S146" s="40"/>
    </row>
    <row r="147" spans="1:19" ht="72" x14ac:dyDescent="0.2">
      <c r="A147" s="100">
        <v>90</v>
      </c>
      <c r="B147" s="101" t="s">
        <v>841</v>
      </c>
      <c r="C147" s="101" t="s">
        <v>980</v>
      </c>
      <c r="D147" s="102" t="s">
        <v>979</v>
      </c>
      <c r="E147" s="103">
        <v>13.38</v>
      </c>
      <c r="F147" s="103"/>
      <c r="G147" s="103"/>
      <c r="H147" s="103" t="s">
        <v>839</v>
      </c>
      <c r="I147" s="104">
        <v>264601.84000000003</v>
      </c>
      <c r="J147" s="104"/>
      <c r="K147" s="104">
        <v>264601.84000000003</v>
      </c>
      <c r="L147" s="104"/>
      <c r="M147" s="103"/>
      <c r="N147" s="103"/>
      <c r="O147" s="40"/>
      <c r="P147" s="40"/>
      <c r="Q147" s="40"/>
      <c r="R147" s="40"/>
      <c r="S147" s="40"/>
    </row>
    <row r="148" spans="1:19" ht="144" x14ac:dyDescent="0.2">
      <c r="A148" s="100">
        <v>91</v>
      </c>
      <c r="B148" s="101" t="s">
        <v>978</v>
      </c>
      <c r="C148" s="101" t="s">
        <v>1825</v>
      </c>
      <c r="D148" s="102" t="s">
        <v>969</v>
      </c>
      <c r="E148" s="103">
        <v>725.74</v>
      </c>
      <c r="F148" s="103" t="s">
        <v>977</v>
      </c>
      <c r="G148" s="103"/>
      <c r="H148" s="103" t="s">
        <v>1824</v>
      </c>
      <c r="I148" s="104">
        <v>9627.6</v>
      </c>
      <c r="J148" s="104"/>
      <c r="K148" s="104" t="s">
        <v>1823</v>
      </c>
      <c r="L148" s="104"/>
      <c r="M148" s="103" t="s">
        <v>976</v>
      </c>
      <c r="N148" s="103" t="s">
        <v>975</v>
      </c>
      <c r="O148" s="40"/>
      <c r="P148" s="40"/>
      <c r="Q148" s="40"/>
      <c r="R148" s="40"/>
      <c r="S148" s="40"/>
    </row>
    <row r="149" spans="1:19" ht="132" x14ac:dyDescent="0.2">
      <c r="A149" s="100">
        <v>92</v>
      </c>
      <c r="B149" s="101" t="s">
        <v>974</v>
      </c>
      <c r="C149" s="101" t="s">
        <v>1822</v>
      </c>
      <c r="D149" s="102" t="s">
        <v>969</v>
      </c>
      <c r="E149" s="103">
        <v>349.35</v>
      </c>
      <c r="F149" s="103" t="s">
        <v>973</v>
      </c>
      <c r="G149" s="103"/>
      <c r="H149" s="103" t="s">
        <v>1821</v>
      </c>
      <c r="I149" s="104">
        <v>4634.4399999999996</v>
      </c>
      <c r="J149" s="104"/>
      <c r="K149" s="104" t="s">
        <v>1820</v>
      </c>
      <c r="L149" s="104"/>
      <c r="M149" s="103" t="s">
        <v>972</v>
      </c>
      <c r="N149" s="103" t="s">
        <v>971</v>
      </c>
      <c r="O149" s="40"/>
      <c r="P149" s="40"/>
      <c r="Q149" s="40"/>
      <c r="R149" s="40"/>
      <c r="S149" s="40"/>
    </row>
    <row r="150" spans="1:19" ht="132" x14ac:dyDescent="0.2">
      <c r="A150" s="100">
        <v>93</v>
      </c>
      <c r="B150" s="101" t="s">
        <v>970</v>
      </c>
      <c r="C150" s="101" t="s">
        <v>1819</v>
      </c>
      <c r="D150" s="102" t="s">
        <v>969</v>
      </c>
      <c r="E150" s="103" t="s">
        <v>968</v>
      </c>
      <c r="F150" s="103" t="s">
        <v>967</v>
      </c>
      <c r="G150" s="103"/>
      <c r="H150" s="103" t="s">
        <v>1818</v>
      </c>
      <c r="I150" s="104">
        <v>5054.5200000000004</v>
      </c>
      <c r="J150" s="104">
        <v>2426.4499999999998</v>
      </c>
      <c r="K150" s="104" t="s">
        <v>1817</v>
      </c>
      <c r="L150" s="104"/>
      <c r="M150" s="103" t="s">
        <v>966</v>
      </c>
      <c r="N150" s="103" t="s">
        <v>965</v>
      </c>
      <c r="O150" s="40"/>
      <c r="P150" s="40"/>
      <c r="Q150" s="40"/>
      <c r="R150" s="40"/>
      <c r="S150" s="40"/>
    </row>
    <row r="151" spans="1:19" ht="132" x14ac:dyDescent="0.2">
      <c r="A151" s="105">
        <v>94</v>
      </c>
      <c r="B151" s="106" t="s">
        <v>117</v>
      </c>
      <c r="C151" s="106" t="s">
        <v>1816</v>
      </c>
      <c r="D151" s="107" t="s">
        <v>964</v>
      </c>
      <c r="E151" s="108" t="s">
        <v>114</v>
      </c>
      <c r="F151" s="108"/>
      <c r="G151" s="108"/>
      <c r="H151" s="108" t="s">
        <v>113</v>
      </c>
      <c r="I151" s="109">
        <v>16726.169999999998</v>
      </c>
      <c r="J151" s="109">
        <v>16726.169999999998</v>
      </c>
      <c r="K151" s="109"/>
      <c r="L151" s="109"/>
      <c r="M151" s="108">
        <v>88.5</v>
      </c>
      <c r="N151" s="108">
        <v>121.25</v>
      </c>
      <c r="O151" s="40"/>
      <c r="P151" s="40"/>
      <c r="Q151" s="40"/>
      <c r="R151" s="40"/>
      <c r="S151" s="40"/>
    </row>
    <row r="152" spans="1:19" ht="36" x14ac:dyDescent="0.2">
      <c r="A152" s="150" t="s">
        <v>40</v>
      </c>
      <c r="B152" s="151"/>
      <c r="C152" s="151"/>
      <c r="D152" s="151"/>
      <c r="E152" s="151"/>
      <c r="F152" s="151"/>
      <c r="G152" s="151"/>
      <c r="H152" s="151"/>
      <c r="I152" s="104">
        <v>1069556.42</v>
      </c>
      <c r="J152" s="104">
        <v>70699.47</v>
      </c>
      <c r="K152" s="104" t="s">
        <v>1815</v>
      </c>
      <c r="L152" s="104">
        <v>209076.37</v>
      </c>
      <c r="M152" s="103"/>
      <c r="N152" s="103" t="s">
        <v>962</v>
      </c>
      <c r="O152" s="40"/>
      <c r="P152" s="40"/>
      <c r="Q152" s="40"/>
      <c r="R152" s="40"/>
      <c r="S152" s="40"/>
    </row>
    <row r="153" spans="1:19" ht="12.75" x14ac:dyDescent="0.2">
      <c r="A153" s="150" t="s">
        <v>36</v>
      </c>
      <c r="B153" s="151"/>
      <c r="C153" s="151"/>
      <c r="D153" s="151"/>
      <c r="E153" s="151"/>
      <c r="F153" s="151"/>
      <c r="G153" s="151"/>
      <c r="H153" s="151"/>
      <c r="I153" s="104">
        <v>91050.28</v>
      </c>
      <c r="J153" s="104"/>
      <c r="K153" s="104"/>
      <c r="L153" s="104"/>
      <c r="M153" s="103"/>
      <c r="N153" s="103"/>
      <c r="O153" s="40"/>
      <c r="P153" s="40"/>
      <c r="Q153" s="40"/>
      <c r="R153" s="40"/>
      <c r="S153" s="40"/>
    </row>
    <row r="154" spans="1:19" ht="12.75" x14ac:dyDescent="0.2">
      <c r="A154" s="150" t="s">
        <v>35</v>
      </c>
      <c r="B154" s="151"/>
      <c r="C154" s="151"/>
      <c r="D154" s="151"/>
      <c r="E154" s="151"/>
      <c r="F154" s="151"/>
      <c r="G154" s="151"/>
      <c r="H154" s="151"/>
      <c r="I154" s="104">
        <v>49661.440000000002</v>
      </c>
      <c r="J154" s="104"/>
      <c r="K154" s="104"/>
      <c r="L154" s="104"/>
      <c r="M154" s="103"/>
      <c r="N154" s="103"/>
      <c r="O154" s="40"/>
      <c r="P154" s="40"/>
      <c r="Q154" s="40"/>
      <c r="R154" s="40"/>
      <c r="S154" s="40"/>
    </row>
    <row r="155" spans="1:19" ht="36" x14ac:dyDescent="0.2">
      <c r="A155" s="152" t="s">
        <v>963</v>
      </c>
      <c r="B155" s="153"/>
      <c r="C155" s="153"/>
      <c r="D155" s="153"/>
      <c r="E155" s="153"/>
      <c r="F155" s="153"/>
      <c r="G155" s="153"/>
      <c r="H155" s="153"/>
      <c r="I155" s="110">
        <v>1210268.1399999999</v>
      </c>
      <c r="J155" s="110"/>
      <c r="K155" s="110"/>
      <c r="L155" s="110"/>
      <c r="M155" s="111"/>
      <c r="N155" s="111" t="s">
        <v>962</v>
      </c>
      <c r="O155" s="40"/>
      <c r="P155" s="40"/>
      <c r="Q155" s="40"/>
      <c r="R155" s="40"/>
      <c r="S155" s="40"/>
    </row>
    <row r="156" spans="1:19" ht="17.850000000000001" customHeight="1" x14ac:dyDescent="0.2">
      <c r="A156" s="193" t="s">
        <v>961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40"/>
      <c r="P156" s="40"/>
      <c r="Q156" s="40"/>
      <c r="R156" s="40"/>
      <c r="S156" s="40"/>
    </row>
    <row r="157" spans="1:19" ht="144" x14ac:dyDescent="0.2">
      <c r="A157" s="100">
        <v>95</v>
      </c>
      <c r="B157" s="101" t="s">
        <v>960</v>
      </c>
      <c r="C157" s="101" t="s">
        <v>1814</v>
      </c>
      <c r="D157" s="102" t="s">
        <v>954</v>
      </c>
      <c r="E157" s="103" t="s">
        <v>959</v>
      </c>
      <c r="F157" s="103"/>
      <c r="G157" s="103">
        <v>1978.5</v>
      </c>
      <c r="H157" s="103" t="s">
        <v>958</v>
      </c>
      <c r="I157" s="104">
        <v>82768.320000000007</v>
      </c>
      <c r="J157" s="104">
        <v>34329.589999999997</v>
      </c>
      <c r="K157" s="104" t="s">
        <v>1813</v>
      </c>
      <c r="L157" s="104">
        <v>47643.24</v>
      </c>
      <c r="M157" s="103" t="s">
        <v>957</v>
      </c>
      <c r="N157" s="103" t="s">
        <v>956</v>
      </c>
      <c r="O157" s="40"/>
      <c r="P157" s="40"/>
      <c r="Q157" s="40"/>
      <c r="R157" s="40"/>
      <c r="S157" s="40"/>
    </row>
    <row r="158" spans="1:19" ht="132" x14ac:dyDescent="0.2">
      <c r="A158" s="100">
        <v>96</v>
      </c>
      <c r="B158" s="101" t="s">
        <v>947</v>
      </c>
      <c r="C158" s="101" t="s">
        <v>1812</v>
      </c>
      <c r="D158" s="102" t="s">
        <v>954</v>
      </c>
      <c r="E158" s="103" t="s">
        <v>946</v>
      </c>
      <c r="F158" s="103"/>
      <c r="G158" s="103">
        <v>316.89999999999998</v>
      </c>
      <c r="H158" s="103" t="s">
        <v>945</v>
      </c>
      <c r="I158" s="104">
        <v>26306.080000000002</v>
      </c>
      <c r="J158" s="104">
        <v>6237.1</v>
      </c>
      <c r="K158" s="104" t="s">
        <v>1810</v>
      </c>
      <c r="L158" s="104">
        <v>5157.33</v>
      </c>
      <c r="M158" s="103" t="s">
        <v>944</v>
      </c>
      <c r="N158" s="103" t="s">
        <v>955</v>
      </c>
      <c r="O158" s="40"/>
      <c r="P158" s="40"/>
      <c r="Q158" s="40"/>
      <c r="R158" s="40"/>
      <c r="S158" s="40"/>
    </row>
    <row r="159" spans="1:19" ht="132" x14ac:dyDescent="0.2">
      <c r="A159" s="100">
        <v>97</v>
      </c>
      <c r="B159" s="101" t="s">
        <v>942</v>
      </c>
      <c r="C159" s="101" t="s">
        <v>1811</v>
      </c>
      <c r="D159" s="102" t="s">
        <v>954</v>
      </c>
      <c r="E159" s="103" t="s">
        <v>940</v>
      </c>
      <c r="F159" s="103" t="s">
        <v>939</v>
      </c>
      <c r="G159" s="103">
        <v>24.4</v>
      </c>
      <c r="H159" s="103" t="s">
        <v>938</v>
      </c>
      <c r="I159" s="104">
        <v>54459.88</v>
      </c>
      <c r="J159" s="104">
        <v>38841.370000000003</v>
      </c>
      <c r="K159" s="104" t="s">
        <v>1810</v>
      </c>
      <c r="L159" s="104">
        <v>706.86</v>
      </c>
      <c r="M159" s="103" t="s">
        <v>937</v>
      </c>
      <c r="N159" s="103" t="s">
        <v>953</v>
      </c>
      <c r="O159" s="40"/>
      <c r="P159" s="40"/>
      <c r="Q159" s="40"/>
      <c r="R159" s="40"/>
      <c r="S159" s="40"/>
    </row>
    <row r="160" spans="1:19" ht="144" x14ac:dyDescent="0.2">
      <c r="A160" s="100">
        <v>98</v>
      </c>
      <c r="B160" s="101" t="s">
        <v>952</v>
      </c>
      <c r="C160" s="101" t="s">
        <v>1809</v>
      </c>
      <c r="D160" s="102" t="s">
        <v>941</v>
      </c>
      <c r="E160" s="103" t="s">
        <v>951</v>
      </c>
      <c r="F160" s="103" t="s">
        <v>950</v>
      </c>
      <c r="G160" s="103"/>
      <c r="H160" s="103" t="s">
        <v>1808</v>
      </c>
      <c r="I160" s="104">
        <v>8460.68</v>
      </c>
      <c r="J160" s="104">
        <v>6461.61</v>
      </c>
      <c r="K160" s="104" t="s">
        <v>1807</v>
      </c>
      <c r="L160" s="104"/>
      <c r="M160" s="103" t="s">
        <v>949</v>
      </c>
      <c r="N160" s="103" t="s">
        <v>948</v>
      </c>
      <c r="O160" s="40"/>
      <c r="P160" s="40"/>
      <c r="Q160" s="40"/>
      <c r="R160" s="40"/>
      <c r="S160" s="40"/>
    </row>
    <row r="161" spans="1:19" ht="132" x14ac:dyDescent="0.2">
      <c r="A161" s="100">
        <v>99</v>
      </c>
      <c r="B161" s="101" t="s">
        <v>947</v>
      </c>
      <c r="C161" s="101" t="s">
        <v>1806</v>
      </c>
      <c r="D161" s="102" t="s">
        <v>941</v>
      </c>
      <c r="E161" s="103" t="s">
        <v>946</v>
      </c>
      <c r="F161" s="103"/>
      <c r="G161" s="103">
        <v>316.89999999999998</v>
      </c>
      <c r="H161" s="103" t="s">
        <v>945</v>
      </c>
      <c r="I161" s="104">
        <v>33766.01</v>
      </c>
      <c r="J161" s="104">
        <v>8005.83</v>
      </c>
      <c r="K161" s="104" t="s">
        <v>1804</v>
      </c>
      <c r="L161" s="104">
        <v>6619.85</v>
      </c>
      <c r="M161" s="103" t="s">
        <v>944</v>
      </c>
      <c r="N161" s="103" t="s">
        <v>943</v>
      </c>
      <c r="O161" s="40"/>
      <c r="P161" s="40"/>
      <c r="Q161" s="40"/>
      <c r="R161" s="40"/>
      <c r="S161" s="40"/>
    </row>
    <row r="162" spans="1:19" ht="132" x14ac:dyDescent="0.2">
      <c r="A162" s="100">
        <v>100</v>
      </c>
      <c r="B162" s="101" t="s">
        <v>942</v>
      </c>
      <c r="C162" s="101" t="s">
        <v>1805</v>
      </c>
      <c r="D162" s="102" t="s">
        <v>941</v>
      </c>
      <c r="E162" s="103" t="s">
        <v>940</v>
      </c>
      <c r="F162" s="103" t="s">
        <v>939</v>
      </c>
      <c r="G162" s="103">
        <v>24.4</v>
      </c>
      <c r="H162" s="103" t="s">
        <v>938</v>
      </c>
      <c r="I162" s="104">
        <v>69903.72</v>
      </c>
      <c r="J162" s="104">
        <v>49856.09</v>
      </c>
      <c r="K162" s="104" t="s">
        <v>1804</v>
      </c>
      <c r="L162" s="104">
        <v>907.3</v>
      </c>
      <c r="M162" s="103" t="s">
        <v>937</v>
      </c>
      <c r="N162" s="103" t="s">
        <v>936</v>
      </c>
      <c r="O162" s="40"/>
      <c r="P162" s="40"/>
      <c r="Q162" s="40"/>
      <c r="R162" s="40"/>
      <c r="S162" s="40"/>
    </row>
    <row r="163" spans="1:19" ht="132" x14ac:dyDescent="0.2">
      <c r="A163" s="100">
        <v>101</v>
      </c>
      <c r="B163" s="101" t="s">
        <v>935</v>
      </c>
      <c r="C163" s="101" t="s">
        <v>1803</v>
      </c>
      <c r="D163" s="102" t="s">
        <v>934</v>
      </c>
      <c r="E163" s="103" t="s">
        <v>933</v>
      </c>
      <c r="F163" s="103" t="s">
        <v>932</v>
      </c>
      <c r="G163" s="103">
        <v>408.56</v>
      </c>
      <c r="H163" s="103" t="s">
        <v>1802</v>
      </c>
      <c r="I163" s="104">
        <v>4634.95</v>
      </c>
      <c r="J163" s="104">
        <v>2545.67</v>
      </c>
      <c r="K163" s="104" t="s">
        <v>1801</v>
      </c>
      <c r="L163" s="104">
        <v>872.94</v>
      </c>
      <c r="M163" s="103" t="s">
        <v>931</v>
      </c>
      <c r="N163" s="103" t="s">
        <v>930</v>
      </c>
      <c r="O163" s="40"/>
      <c r="P163" s="40"/>
      <c r="Q163" s="40"/>
      <c r="R163" s="40"/>
      <c r="S163" s="40"/>
    </row>
    <row r="164" spans="1:19" ht="72" x14ac:dyDescent="0.2">
      <c r="A164" s="105">
        <v>102</v>
      </c>
      <c r="B164" s="106" t="s">
        <v>929</v>
      </c>
      <c r="C164" s="106" t="s">
        <v>928</v>
      </c>
      <c r="D164" s="107">
        <v>4</v>
      </c>
      <c r="E164" s="108">
        <v>261.23</v>
      </c>
      <c r="F164" s="108"/>
      <c r="G164" s="108">
        <v>261.23</v>
      </c>
      <c r="H164" s="108" t="s">
        <v>1800</v>
      </c>
      <c r="I164" s="109">
        <v>3250.44</v>
      </c>
      <c r="J164" s="109"/>
      <c r="K164" s="109"/>
      <c r="L164" s="109">
        <v>3250.44</v>
      </c>
      <c r="M164" s="108"/>
      <c r="N164" s="108"/>
      <c r="O164" s="40"/>
      <c r="P164" s="40"/>
      <c r="Q164" s="40"/>
      <c r="R164" s="40"/>
      <c r="S164" s="40"/>
    </row>
    <row r="165" spans="1:19" ht="36" x14ac:dyDescent="0.2">
      <c r="A165" s="150" t="s">
        <v>40</v>
      </c>
      <c r="B165" s="151"/>
      <c r="C165" s="151"/>
      <c r="D165" s="151"/>
      <c r="E165" s="151"/>
      <c r="F165" s="151"/>
      <c r="G165" s="151"/>
      <c r="H165" s="151"/>
      <c r="I165" s="104">
        <v>283550.08000000002</v>
      </c>
      <c r="J165" s="104">
        <v>146277.26</v>
      </c>
      <c r="K165" s="104" t="s">
        <v>1799</v>
      </c>
      <c r="L165" s="104">
        <v>65157.96</v>
      </c>
      <c r="M165" s="103"/>
      <c r="N165" s="103" t="s">
        <v>917</v>
      </c>
      <c r="O165" s="40"/>
      <c r="P165" s="40"/>
      <c r="Q165" s="40"/>
      <c r="R165" s="40"/>
      <c r="S165" s="40"/>
    </row>
    <row r="166" spans="1:19" ht="12.75" x14ac:dyDescent="0.2">
      <c r="A166" s="150" t="s">
        <v>36</v>
      </c>
      <c r="B166" s="151"/>
      <c r="C166" s="151"/>
      <c r="D166" s="151"/>
      <c r="E166" s="151"/>
      <c r="F166" s="151"/>
      <c r="G166" s="151"/>
      <c r="H166" s="151"/>
      <c r="I166" s="104">
        <v>189740.82</v>
      </c>
      <c r="J166" s="104"/>
      <c r="K166" s="104"/>
      <c r="L166" s="104"/>
      <c r="M166" s="103"/>
      <c r="N166" s="103"/>
      <c r="O166" s="40"/>
      <c r="P166" s="40"/>
      <c r="Q166" s="40"/>
      <c r="R166" s="40"/>
      <c r="S166" s="40"/>
    </row>
    <row r="167" spans="1:19" ht="12.75" x14ac:dyDescent="0.2">
      <c r="A167" s="150" t="s">
        <v>35</v>
      </c>
      <c r="B167" s="151"/>
      <c r="C167" s="151"/>
      <c r="D167" s="151"/>
      <c r="E167" s="151"/>
      <c r="F167" s="151"/>
      <c r="G167" s="151"/>
      <c r="H167" s="151"/>
      <c r="I167" s="104">
        <v>148492.82</v>
      </c>
      <c r="J167" s="104"/>
      <c r="K167" s="104"/>
      <c r="L167" s="104"/>
      <c r="M167" s="103"/>
      <c r="N167" s="103"/>
      <c r="O167" s="40"/>
      <c r="P167" s="40"/>
      <c r="Q167" s="40"/>
      <c r="R167" s="40"/>
      <c r="S167" s="40"/>
    </row>
    <row r="168" spans="1:19" ht="36" x14ac:dyDescent="0.2">
      <c r="A168" s="152" t="s">
        <v>927</v>
      </c>
      <c r="B168" s="153"/>
      <c r="C168" s="153"/>
      <c r="D168" s="153"/>
      <c r="E168" s="153"/>
      <c r="F168" s="153"/>
      <c r="G168" s="153"/>
      <c r="H168" s="153"/>
      <c r="I168" s="110">
        <v>621783.72</v>
      </c>
      <c r="J168" s="110"/>
      <c r="K168" s="110"/>
      <c r="L168" s="110"/>
      <c r="M168" s="111"/>
      <c r="N168" s="111" t="s">
        <v>917</v>
      </c>
      <c r="O168" s="40"/>
      <c r="P168" s="40"/>
      <c r="Q168" s="40"/>
      <c r="R168" s="40"/>
      <c r="S168" s="40"/>
    </row>
    <row r="169" spans="1:19" ht="36" x14ac:dyDescent="0.2">
      <c r="A169" s="154" t="s">
        <v>38</v>
      </c>
      <c r="B169" s="155"/>
      <c r="C169" s="155"/>
      <c r="D169" s="155"/>
      <c r="E169" s="155"/>
      <c r="F169" s="155"/>
      <c r="G169" s="155"/>
      <c r="H169" s="155"/>
      <c r="I169" s="112">
        <v>1796393.11</v>
      </c>
      <c r="J169" s="112">
        <v>282563.02</v>
      </c>
      <c r="K169" s="112" t="s">
        <v>1798</v>
      </c>
      <c r="L169" s="112">
        <v>569476.07999999996</v>
      </c>
      <c r="M169" s="113"/>
      <c r="N169" s="113" t="s">
        <v>916</v>
      </c>
      <c r="O169" s="40"/>
      <c r="P169" s="40"/>
      <c r="Q169" s="40"/>
      <c r="R169" s="40"/>
      <c r="S169" s="40"/>
    </row>
    <row r="170" spans="1:19" ht="12.75" x14ac:dyDescent="0.2">
      <c r="A170" s="154" t="s">
        <v>36</v>
      </c>
      <c r="B170" s="155"/>
      <c r="C170" s="155"/>
      <c r="D170" s="155"/>
      <c r="E170" s="155"/>
      <c r="F170" s="155"/>
      <c r="G170" s="155"/>
      <c r="H170" s="155"/>
      <c r="I170" s="112">
        <v>387053.94</v>
      </c>
      <c r="J170" s="112"/>
      <c r="K170" s="112"/>
      <c r="L170" s="112"/>
      <c r="M170" s="113"/>
      <c r="N170" s="113"/>
      <c r="O170" s="40"/>
      <c r="P170" s="40"/>
      <c r="Q170" s="40"/>
      <c r="R170" s="40"/>
      <c r="S170" s="40"/>
    </row>
    <row r="171" spans="1:19" ht="12.75" x14ac:dyDescent="0.2">
      <c r="A171" s="154" t="s">
        <v>35</v>
      </c>
      <c r="B171" s="155"/>
      <c r="C171" s="155"/>
      <c r="D171" s="155"/>
      <c r="E171" s="155"/>
      <c r="F171" s="155"/>
      <c r="G171" s="155"/>
      <c r="H171" s="155"/>
      <c r="I171" s="112">
        <v>268850.55</v>
      </c>
      <c r="J171" s="112"/>
      <c r="K171" s="112"/>
      <c r="L171" s="112"/>
      <c r="M171" s="113"/>
      <c r="N171" s="113"/>
      <c r="O171" s="40"/>
      <c r="P171" s="40"/>
      <c r="Q171" s="40"/>
      <c r="R171" s="40"/>
      <c r="S171" s="40"/>
    </row>
    <row r="172" spans="1:19" ht="12.75" x14ac:dyDescent="0.2">
      <c r="A172" s="142" t="s">
        <v>34</v>
      </c>
      <c r="B172" s="143"/>
      <c r="C172" s="143"/>
      <c r="D172" s="143"/>
      <c r="E172" s="143"/>
      <c r="F172" s="143"/>
      <c r="G172" s="143"/>
      <c r="H172" s="143"/>
      <c r="I172" s="114"/>
      <c r="J172" s="114"/>
      <c r="K172" s="114"/>
      <c r="L172" s="114"/>
      <c r="M172" s="115"/>
      <c r="N172" s="115"/>
      <c r="O172" s="40"/>
      <c r="P172" s="40"/>
      <c r="Q172" s="40"/>
      <c r="R172" s="40"/>
      <c r="S172" s="40"/>
    </row>
    <row r="173" spans="1:19" ht="36" x14ac:dyDescent="0.2">
      <c r="A173" s="154" t="s">
        <v>926</v>
      </c>
      <c r="B173" s="155"/>
      <c r="C173" s="155"/>
      <c r="D173" s="155"/>
      <c r="E173" s="155"/>
      <c r="F173" s="155"/>
      <c r="G173" s="155"/>
      <c r="H173" s="155"/>
      <c r="I173" s="112">
        <v>295.89999999999998</v>
      </c>
      <c r="J173" s="112"/>
      <c r="K173" s="112"/>
      <c r="L173" s="112"/>
      <c r="M173" s="113"/>
      <c r="N173" s="113" t="s">
        <v>925</v>
      </c>
      <c r="O173" s="40"/>
      <c r="P173" s="40"/>
      <c r="Q173" s="40"/>
      <c r="R173" s="40"/>
      <c r="S173" s="40"/>
    </row>
    <row r="174" spans="1:19" ht="12.75" x14ac:dyDescent="0.2">
      <c r="A174" s="154" t="s">
        <v>316</v>
      </c>
      <c r="B174" s="155"/>
      <c r="C174" s="155"/>
      <c r="D174" s="155"/>
      <c r="E174" s="155"/>
      <c r="F174" s="155"/>
      <c r="G174" s="155"/>
      <c r="H174" s="155"/>
      <c r="I174" s="112">
        <v>4510.6000000000004</v>
      </c>
      <c r="J174" s="112"/>
      <c r="K174" s="112"/>
      <c r="L174" s="112"/>
      <c r="M174" s="113"/>
      <c r="N174" s="113"/>
      <c r="O174" s="40"/>
      <c r="P174" s="40"/>
      <c r="Q174" s="40"/>
      <c r="R174" s="40"/>
      <c r="S174" s="40"/>
    </row>
    <row r="175" spans="1:19" ht="12.75" x14ac:dyDescent="0.2">
      <c r="A175" s="154" t="s">
        <v>315</v>
      </c>
      <c r="B175" s="155"/>
      <c r="C175" s="155"/>
      <c r="D175" s="155"/>
      <c r="E175" s="155"/>
      <c r="F175" s="155"/>
      <c r="G175" s="155"/>
      <c r="H175" s="155"/>
      <c r="I175" s="112">
        <v>669203</v>
      </c>
      <c r="J175" s="112"/>
      <c r="K175" s="112"/>
      <c r="L175" s="112"/>
      <c r="M175" s="113"/>
      <c r="N175" s="113"/>
      <c r="O175" s="40"/>
      <c r="P175" s="40"/>
      <c r="Q175" s="40"/>
      <c r="R175" s="40"/>
      <c r="S175" s="40"/>
    </row>
    <row r="176" spans="1:19" ht="36" x14ac:dyDescent="0.2">
      <c r="A176" s="154" t="s">
        <v>924</v>
      </c>
      <c r="B176" s="155"/>
      <c r="C176" s="155"/>
      <c r="D176" s="155"/>
      <c r="E176" s="155"/>
      <c r="F176" s="155"/>
      <c r="G176" s="155"/>
      <c r="H176" s="155"/>
      <c r="I176" s="112">
        <v>483725.49</v>
      </c>
      <c r="J176" s="112"/>
      <c r="K176" s="112"/>
      <c r="L176" s="112"/>
      <c r="M176" s="113"/>
      <c r="N176" s="113" t="s">
        <v>923</v>
      </c>
      <c r="O176" s="40"/>
      <c r="P176" s="40"/>
      <c r="Q176" s="40"/>
      <c r="R176" s="40"/>
      <c r="S176" s="40"/>
    </row>
    <row r="177" spans="1:19" ht="36" x14ac:dyDescent="0.2">
      <c r="A177" s="154" t="s">
        <v>922</v>
      </c>
      <c r="B177" s="155"/>
      <c r="C177" s="155"/>
      <c r="D177" s="155"/>
      <c r="E177" s="155"/>
      <c r="F177" s="155"/>
      <c r="G177" s="155"/>
      <c r="H177" s="155"/>
      <c r="I177" s="112">
        <v>216282</v>
      </c>
      <c r="J177" s="112"/>
      <c r="K177" s="112"/>
      <c r="L177" s="112"/>
      <c r="M177" s="113"/>
      <c r="N177" s="113" t="s">
        <v>921</v>
      </c>
      <c r="O177" s="40"/>
      <c r="P177" s="40"/>
      <c r="Q177" s="40"/>
      <c r="R177" s="40"/>
      <c r="S177" s="40"/>
    </row>
    <row r="178" spans="1:19" ht="36" x14ac:dyDescent="0.2">
      <c r="A178" s="154" t="s">
        <v>318</v>
      </c>
      <c r="B178" s="155"/>
      <c r="C178" s="155"/>
      <c r="D178" s="155"/>
      <c r="E178" s="155"/>
      <c r="F178" s="155"/>
      <c r="G178" s="155"/>
      <c r="H178" s="155"/>
      <c r="I178" s="112">
        <v>60385.42</v>
      </c>
      <c r="J178" s="112"/>
      <c r="K178" s="112"/>
      <c r="L178" s="112"/>
      <c r="M178" s="113"/>
      <c r="N178" s="113" t="s">
        <v>920</v>
      </c>
      <c r="O178" s="40"/>
      <c r="P178" s="40"/>
      <c r="Q178" s="40"/>
      <c r="R178" s="40"/>
      <c r="S178" s="40"/>
    </row>
    <row r="179" spans="1:19" ht="12.75" x14ac:dyDescent="0.2">
      <c r="A179" s="154" t="s">
        <v>305</v>
      </c>
      <c r="B179" s="155"/>
      <c r="C179" s="155"/>
      <c r="D179" s="155"/>
      <c r="E179" s="155"/>
      <c r="F179" s="155"/>
      <c r="G179" s="155"/>
      <c r="H179" s="155"/>
      <c r="I179" s="112">
        <v>264098.27</v>
      </c>
      <c r="J179" s="112"/>
      <c r="K179" s="112"/>
      <c r="L179" s="112"/>
      <c r="M179" s="113"/>
      <c r="N179" s="113"/>
      <c r="O179" s="40"/>
      <c r="P179" s="40"/>
      <c r="Q179" s="40"/>
      <c r="R179" s="40"/>
      <c r="S179" s="40"/>
    </row>
    <row r="180" spans="1:19" ht="12.75" x14ac:dyDescent="0.2">
      <c r="A180" s="154" t="s">
        <v>919</v>
      </c>
      <c r="B180" s="155"/>
      <c r="C180" s="155"/>
      <c r="D180" s="155"/>
      <c r="E180" s="155"/>
      <c r="F180" s="155"/>
      <c r="G180" s="155"/>
      <c r="H180" s="155"/>
      <c r="I180" s="112">
        <v>135263.64000000001</v>
      </c>
      <c r="J180" s="112"/>
      <c r="K180" s="112"/>
      <c r="L180" s="112"/>
      <c r="M180" s="113"/>
      <c r="N180" s="113">
        <v>424.77</v>
      </c>
      <c r="O180" s="40"/>
      <c r="P180" s="40"/>
      <c r="Q180" s="40"/>
      <c r="R180" s="40"/>
      <c r="S180" s="40"/>
    </row>
    <row r="181" spans="1:19" ht="36" x14ac:dyDescent="0.2">
      <c r="A181" s="154" t="s">
        <v>918</v>
      </c>
      <c r="B181" s="155"/>
      <c r="C181" s="155"/>
      <c r="D181" s="155"/>
      <c r="E181" s="155"/>
      <c r="F181" s="155"/>
      <c r="G181" s="155"/>
      <c r="H181" s="155"/>
      <c r="I181" s="112">
        <v>618533.28</v>
      </c>
      <c r="J181" s="112"/>
      <c r="K181" s="112"/>
      <c r="L181" s="112"/>
      <c r="M181" s="113"/>
      <c r="N181" s="113" t="s">
        <v>917</v>
      </c>
      <c r="O181" s="40"/>
      <c r="P181" s="40"/>
      <c r="Q181" s="40"/>
      <c r="R181" s="40"/>
      <c r="S181" s="40"/>
    </row>
    <row r="182" spans="1:19" ht="36" x14ac:dyDescent="0.2">
      <c r="A182" s="194" t="s">
        <v>29</v>
      </c>
      <c r="B182" s="195"/>
      <c r="C182" s="195"/>
      <c r="D182" s="195"/>
      <c r="E182" s="195"/>
      <c r="F182" s="195"/>
      <c r="G182" s="195"/>
      <c r="H182" s="195"/>
      <c r="I182" s="92">
        <v>2452297.6</v>
      </c>
      <c r="J182" s="92"/>
      <c r="K182" s="92"/>
      <c r="L182" s="92"/>
      <c r="M182" s="93"/>
      <c r="N182" s="93" t="s">
        <v>916</v>
      </c>
      <c r="O182" s="40"/>
      <c r="P182" s="40"/>
      <c r="Q182" s="40"/>
      <c r="R182" s="40"/>
      <c r="S182" s="40"/>
    </row>
    <row r="183" spans="1:19" ht="12.75" x14ac:dyDescent="0.2">
      <c r="A183" s="154" t="s">
        <v>28</v>
      </c>
      <c r="B183" s="155"/>
      <c r="C183" s="155"/>
      <c r="D183" s="155"/>
      <c r="E183" s="155"/>
      <c r="F183" s="155"/>
      <c r="G183" s="155"/>
      <c r="H183" s="155"/>
      <c r="I183" s="112"/>
      <c r="J183" s="112"/>
      <c r="K183" s="112"/>
      <c r="L183" s="112"/>
      <c r="M183" s="113"/>
      <c r="N183" s="113"/>
      <c r="O183" s="40"/>
      <c r="P183" s="40"/>
      <c r="Q183" s="40"/>
      <c r="R183" s="40"/>
      <c r="S183" s="40"/>
    </row>
    <row r="184" spans="1:19" ht="12.75" x14ac:dyDescent="0.2">
      <c r="A184" s="154" t="s">
        <v>27</v>
      </c>
      <c r="B184" s="155"/>
      <c r="C184" s="155"/>
      <c r="D184" s="155"/>
      <c r="E184" s="155"/>
      <c r="F184" s="155"/>
      <c r="G184" s="155"/>
      <c r="H184" s="155"/>
      <c r="I184" s="112">
        <v>569476.07999999996</v>
      </c>
      <c r="J184" s="112"/>
      <c r="K184" s="112"/>
      <c r="L184" s="112"/>
      <c r="M184" s="113"/>
      <c r="N184" s="113"/>
      <c r="O184" s="40"/>
      <c r="P184" s="40"/>
      <c r="Q184" s="40"/>
      <c r="R184" s="40"/>
      <c r="S184" s="40"/>
    </row>
    <row r="185" spans="1:19" ht="12.75" x14ac:dyDescent="0.2">
      <c r="A185" s="154" t="s">
        <v>26</v>
      </c>
      <c r="B185" s="155"/>
      <c r="C185" s="155"/>
      <c r="D185" s="155"/>
      <c r="E185" s="155"/>
      <c r="F185" s="155"/>
      <c r="G185" s="155"/>
      <c r="H185" s="155"/>
      <c r="I185" s="112">
        <v>944354.01</v>
      </c>
      <c r="J185" s="112"/>
      <c r="K185" s="112"/>
      <c r="L185" s="112"/>
      <c r="M185" s="113"/>
      <c r="N185" s="113"/>
      <c r="O185" s="40"/>
      <c r="P185" s="40"/>
      <c r="Q185" s="40"/>
      <c r="R185" s="40"/>
      <c r="S185" s="40"/>
    </row>
    <row r="186" spans="1:19" ht="12.75" x14ac:dyDescent="0.2">
      <c r="A186" s="154" t="s">
        <v>25</v>
      </c>
      <c r="B186" s="155"/>
      <c r="C186" s="155"/>
      <c r="D186" s="155"/>
      <c r="E186" s="155"/>
      <c r="F186" s="155"/>
      <c r="G186" s="155"/>
      <c r="H186" s="155"/>
      <c r="I186" s="112">
        <v>346745.43</v>
      </c>
      <c r="J186" s="112"/>
      <c r="K186" s="112"/>
      <c r="L186" s="112"/>
      <c r="M186" s="113"/>
      <c r="N186" s="113"/>
      <c r="O186" s="40"/>
      <c r="P186" s="40"/>
      <c r="Q186" s="40"/>
      <c r="R186" s="40"/>
      <c r="S186" s="40"/>
    </row>
    <row r="187" spans="1:19" ht="12.75" x14ac:dyDescent="0.2">
      <c r="A187" s="154" t="s">
        <v>24</v>
      </c>
      <c r="B187" s="155"/>
      <c r="C187" s="155"/>
      <c r="D187" s="155"/>
      <c r="E187" s="155"/>
      <c r="F187" s="155"/>
      <c r="G187" s="155"/>
      <c r="H187" s="155"/>
      <c r="I187" s="112">
        <v>387053.94</v>
      </c>
      <c r="J187" s="112"/>
      <c r="K187" s="112"/>
      <c r="L187" s="112"/>
      <c r="M187" s="113"/>
      <c r="N187" s="113"/>
      <c r="O187" s="40"/>
      <c r="P187" s="40"/>
      <c r="Q187" s="40"/>
      <c r="R187" s="40"/>
      <c r="S187" s="40"/>
    </row>
    <row r="188" spans="1:19" ht="12.75" x14ac:dyDescent="0.2">
      <c r="A188" s="154" t="s">
        <v>23</v>
      </c>
      <c r="B188" s="155"/>
      <c r="C188" s="155"/>
      <c r="D188" s="155"/>
      <c r="E188" s="155"/>
      <c r="F188" s="155"/>
      <c r="G188" s="155"/>
      <c r="H188" s="155"/>
      <c r="I188" s="112">
        <v>268850.55</v>
      </c>
      <c r="J188" s="112"/>
      <c r="K188" s="112"/>
      <c r="L188" s="112"/>
      <c r="M188" s="113"/>
      <c r="N188" s="113"/>
      <c r="O188" s="40"/>
      <c r="P188" s="40"/>
      <c r="Q188" s="40"/>
      <c r="R188" s="40"/>
      <c r="S188" s="40"/>
    </row>
    <row r="189" spans="1:19" ht="12.75" x14ac:dyDescent="0.2">
      <c r="A189" s="154" t="s">
        <v>22</v>
      </c>
      <c r="B189" s="155"/>
      <c r="C189" s="155"/>
      <c r="D189" s="155"/>
      <c r="E189" s="155"/>
      <c r="F189" s="155"/>
      <c r="G189" s="155"/>
      <c r="H189" s="155"/>
      <c r="I189" s="112">
        <v>441413.57</v>
      </c>
      <c r="J189" s="112"/>
      <c r="K189" s="112"/>
      <c r="L189" s="112"/>
      <c r="M189" s="113"/>
      <c r="N189" s="113"/>
      <c r="O189" s="40"/>
      <c r="P189" s="40"/>
      <c r="Q189" s="40"/>
      <c r="R189" s="40"/>
      <c r="S189" s="40"/>
    </row>
    <row r="190" spans="1:19" ht="36" x14ac:dyDescent="0.2">
      <c r="A190" s="142" t="s">
        <v>21</v>
      </c>
      <c r="B190" s="143"/>
      <c r="C190" s="143"/>
      <c r="D190" s="143"/>
      <c r="E190" s="143"/>
      <c r="F190" s="143"/>
      <c r="G190" s="143"/>
      <c r="H190" s="143"/>
      <c r="I190" s="114">
        <v>2893711.17</v>
      </c>
      <c r="J190" s="114"/>
      <c r="K190" s="114"/>
      <c r="L190" s="114"/>
      <c r="M190" s="115"/>
      <c r="N190" s="115" t="s">
        <v>916</v>
      </c>
      <c r="O190" s="40"/>
      <c r="P190" s="40"/>
      <c r="Q190" s="40"/>
      <c r="R190" s="40"/>
      <c r="S190" s="40"/>
    </row>
  </sheetData>
  <mergeCells count="95"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  <mergeCell ref="B7:M7"/>
    <mergeCell ref="B13:M13"/>
    <mergeCell ref="B14:M14"/>
    <mergeCell ref="B8:M8"/>
    <mergeCell ref="B10:M10"/>
    <mergeCell ref="I12:J12"/>
    <mergeCell ref="G12:H12"/>
    <mergeCell ref="A55:N55"/>
    <mergeCell ref="A60:N60"/>
    <mergeCell ref="A64:N64"/>
    <mergeCell ref="A68:N68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A29:N29"/>
    <mergeCell ref="A30:N30"/>
    <mergeCell ref="A35:N35"/>
    <mergeCell ref="A42:N42"/>
    <mergeCell ref="A49:N49"/>
    <mergeCell ref="A72:N72"/>
    <mergeCell ref="A74:H74"/>
    <mergeCell ref="A129:H129"/>
    <mergeCell ref="A76:H76"/>
    <mergeCell ref="A77:H77"/>
    <mergeCell ref="A78:N78"/>
    <mergeCell ref="A79:N79"/>
    <mergeCell ref="A89:N89"/>
    <mergeCell ref="A106:N106"/>
    <mergeCell ref="A109:N109"/>
    <mergeCell ref="A75:H75"/>
    <mergeCell ref="A117:N117"/>
    <mergeCell ref="A120:N120"/>
    <mergeCell ref="A125:N125"/>
    <mergeCell ref="A128:H128"/>
    <mergeCell ref="A130:H130"/>
    <mergeCell ref="A131:H131"/>
    <mergeCell ref="A132:N132"/>
    <mergeCell ref="A138:N138"/>
    <mergeCell ref="A145:N145"/>
    <mergeCell ref="A172:H172"/>
    <mergeCell ref="A173:H173"/>
    <mergeCell ref="A174:H174"/>
    <mergeCell ref="A175:H175"/>
    <mergeCell ref="A152:H152"/>
    <mergeCell ref="A153:H153"/>
    <mergeCell ref="A154:H154"/>
    <mergeCell ref="A155:H155"/>
    <mergeCell ref="A156:N156"/>
    <mergeCell ref="A165:H165"/>
    <mergeCell ref="A167:H167"/>
    <mergeCell ref="A168:H168"/>
    <mergeCell ref="A169:H169"/>
    <mergeCell ref="A170:H170"/>
    <mergeCell ref="A171:H171"/>
    <mergeCell ref="A166:H166"/>
    <mergeCell ref="A176:H176"/>
    <mergeCell ref="A177:H177"/>
    <mergeCell ref="A178:H178"/>
    <mergeCell ref="A190:H190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233"/>
  <sheetViews>
    <sheetView showGridLines="0" view="pageBreakPreview" zoomScale="75" zoomScaleNormal="90" zoomScaleSheetLayoutView="75" workbookViewId="0">
      <selection activeCell="C243" sqref="C243"/>
    </sheetView>
  </sheetViews>
  <sheetFormatPr defaultRowHeight="12" outlineLevelRow="1" x14ac:dyDescent="0.2"/>
  <cols>
    <col min="1" max="1" width="3.85546875" style="58" customWidth="1"/>
    <col min="2" max="2" width="13.5703125" style="58" customWidth="1"/>
    <col min="3" max="3" width="43.5703125" style="58" customWidth="1"/>
    <col min="4" max="4" width="8.7109375" style="58" customWidth="1"/>
    <col min="5" max="6" width="11.42578125" style="28" customWidth="1"/>
    <col min="7" max="7" width="11.5703125" style="28" customWidth="1"/>
    <col min="8" max="8" width="18.5703125" style="28" customWidth="1"/>
    <col min="9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294</v>
      </c>
    </row>
    <row r="2" spans="1:14" s="2" customFormat="1" ht="17.25" customHeight="1" outlineLevel="1" x14ac:dyDescent="0.2">
      <c r="A2" s="7" t="s">
        <v>293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292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291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291</v>
      </c>
    </row>
    <row r="6" spans="1:14" s="2" customFormat="1" ht="16.5" customHeight="1" outlineLevel="1" x14ac:dyDescent="0.2">
      <c r="A6" s="15" t="s">
        <v>290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290</v>
      </c>
      <c r="M6" s="16"/>
      <c r="N6" s="17"/>
    </row>
    <row r="7" spans="1:14" ht="17.25" customHeight="1" x14ac:dyDescent="0.2">
      <c r="A7" s="18"/>
      <c r="B7" s="175" t="s">
        <v>1216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9"/>
    </row>
    <row r="8" spans="1:14" ht="12.75" customHeight="1" x14ac:dyDescent="0.2">
      <c r="A8" s="21"/>
      <c r="B8" s="156" t="s">
        <v>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176" t="s">
        <v>1793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9"/>
    </row>
    <row r="11" spans="1:14" ht="12.75" customHeight="1" x14ac:dyDescent="0.2">
      <c r="A11" s="21"/>
      <c r="B11" s="156" t="s">
        <v>288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 x14ac:dyDescent="0.2">
      <c r="A12" s="22"/>
      <c r="B12" s="22"/>
      <c r="C12" s="22"/>
      <c r="D12" s="23"/>
      <c r="E12" s="22"/>
      <c r="F12" s="22"/>
      <c r="G12" s="178" t="s">
        <v>287</v>
      </c>
      <c r="H12" s="178"/>
      <c r="I12" s="177"/>
      <c r="J12" s="177"/>
      <c r="K12" s="22"/>
      <c r="L12" s="22"/>
      <c r="M12" s="22"/>
    </row>
    <row r="13" spans="1:14" ht="12.75" customHeight="1" x14ac:dyDescent="0.2">
      <c r="A13" s="25" t="s">
        <v>286</v>
      </c>
      <c r="B13" s="175" t="s">
        <v>1947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4" ht="12.75" customHeight="1" x14ac:dyDescent="0.2">
      <c r="A14" s="21"/>
      <c r="B14" s="156" t="s">
        <v>285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4" ht="12.7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2.75" x14ac:dyDescent="0.2">
      <c r="A16" s="26" t="s">
        <v>284</v>
      </c>
      <c r="B16" s="26"/>
      <c r="C16" s="179" t="s">
        <v>1792</v>
      </c>
      <c r="D16" s="179"/>
      <c r="E16" s="179"/>
      <c r="F16" s="179"/>
      <c r="G16" s="179"/>
      <c r="H16" s="179"/>
      <c r="I16" s="179"/>
      <c r="J16" s="179"/>
      <c r="K16" s="22"/>
      <c r="L16" s="22"/>
      <c r="M16" s="22"/>
    </row>
    <row r="17" spans="1:19" ht="12.75" x14ac:dyDescent="0.2">
      <c r="A17" s="27"/>
      <c r="B17" s="27"/>
      <c r="C17" s="27"/>
      <c r="D17" s="27"/>
      <c r="E17" s="27"/>
      <c r="G17" s="29"/>
      <c r="H17" s="158" t="s">
        <v>282</v>
      </c>
      <c r="I17" s="159"/>
      <c r="J17" s="159"/>
      <c r="K17" s="159"/>
      <c r="L17" s="184">
        <v>10657679.15</v>
      </c>
      <c r="M17" s="184"/>
      <c r="N17" s="30" t="s">
        <v>280</v>
      </c>
    </row>
    <row r="18" spans="1:19" ht="12.75" x14ac:dyDescent="0.2">
      <c r="A18" s="183"/>
      <c r="B18" s="183"/>
      <c r="C18" s="183"/>
      <c r="D18" s="183"/>
      <c r="G18" s="29"/>
      <c r="H18" s="158" t="s">
        <v>281</v>
      </c>
      <c r="I18" s="159"/>
      <c r="J18" s="159"/>
      <c r="K18" s="159"/>
      <c r="L18" s="157">
        <v>537385.19999999995</v>
      </c>
      <c r="M18" s="157"/>
      <c r="N18" s="30" t="s">
        <v>280</v>
      </c>
    </row>
    <row r="19" spans="1:19" ht="12.75" outlineLevel="1" x14ac:dyDescent="0.2">
      <c r="A19" s="23"/>
      <c r="B19" s="23"/>
      <c r="C19" s="23"/>
      <c r="D19" s="23"/>
      <c r="G19" s="29"/>
      <c r="H19" s="158" t="s">
        <v>279</v>
      </c>
      <c r="I19" s="159"/>
      <c r="J19" s="159"/>
      <c r="K19" s="159"/>
      <c r="L19" s="157">
        <f>L20+M20</f>
        <v>3079.3500000000004</v>
      </c>
      <c r="M19" s="157"/>
      <c r="N19" s="30" t="s">
        <v>278</v>
      </c>
    </row>
    <row r="20" spans="1:19" ht="12.7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2480.3000000000002</v>
      </c>
      <c r="M20" s="31">
        <v>599.04999999999995</v>
      </c>
    </row>
    <row r="21" spans="1:19" ht="12.75" customHeight="1" x14ac:dyDescent="0.2">
      <c r="A21" s="179" t="s">
        <v>1791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32"/>
    </row>
    <row r="22" spans="1:19" x14ac:dyDescent="0.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9" ht="15" customHeight="1" x14ac:dyDescent="0.2">
      <c r="A23" s="173" t="s">
        <v>277</v>
      </c>
      <c r="B23" s="173" t="s">
        <v>276</v>
      </c>
      <c r="C23" s="173" t="s">
        <v>275</v>
      </c>
      <c r="D23" s="171" t="s">
        <v>274</v>
      </c>
      <c r="E23" s="171" t="s">
        <v>273</v>
      </c>
      <c r="F23" s="165"/>
      <c r="G23" s="172"/>
      <c r="H23" s="165" t="s">
        <v>272</v>
      </c>
      <c r="I23" s="171" t="s">
        <v>271</v>
      </c>
      <c r="J23" s="165"/>
      <c r="K23" s="165"/>
      <c r="L23" s="172"/>
      <c r="M23" s="165" t="s">
        <v>270</v>
      </c>
      <c r="N23" s="185"/>
    </row>
    <row r="24" spans="1:19" ht="12" customHeight="1" x14ac:dyDescent="0.2">
      <c r="A24" s="168"/>
      <c r="B24" s="168"/>
      <c r="C24" s="168"/>
      <c r="D24" s="180"/>
      <c r="E24" s="160" t="s">
        <v>269</v>
      </c>
      <c r="F24" s="161"/>
      <c r="G24" s="162"/>
      <c r="H24" s="166"/>
      <c r="I24" s="160" t="s">
        <v>268</v>
      </c>
      <c r="J24" s="181"/>
      <c r="K24" s="181"/>
      <c r="L24" s="182"/>
      <c r="M24" s="166"/>
      <c r="N24" s="186"/>
    </row>
    <row r="25" spans="1:19" ht="23.25" customHeight="1" x14ac:dyDescent="0.2">
      <c r="A25" s="168"/>
      <c r="B25" s="168"/>
      <c r="C25" s="168"/>
      <c r="D25" s="168"/>
      <c r="E25" s="36" t="s">
        <v>266</v>
      </c>
      <c r="F25" s="36" t="s">
        <v>267</v>
      </c>
      <c r="G25" s="168" t="s">
        <v>264</v>
      </c>
      <c r="H25" s="166"/>
      <c r="I25" s="168" t="s">
        <v>266</v>
      </c>
      <c r="J25" s="168" t="s">
        <v>263</v>
      </c>
      <c r="K25" s="36" t="s">
        <v>265</v>
      </c>
      <c r="L25" s="168" t="s">
        <v>264</v>
      </c>
      <c r="M25" s="187"/>
      <c r="N25" s="188"/>
    </row>
    <row r="26" spans="1:19" ht="18" customHeight="1" x14ac:dyDescent="0.2">
      <c r="A26" s="168"/>
      <c r="B26" s="168"/>
      <c r="C26" s="168"/>
      <c r="D26" s="169"/>
      <c r="E26" s="173" t="s">
        <v>263</v>
      </c>
      <c r="F26" s="173" t="s">
        <v>262</v>
      </c>
      <c r="G26" s="169"/>
      <c r="H26" s="166"/>
      <c r="I26" s="168"/>
      <c r="J26" s="168"/>
      <c r="K26" s="173" t="s">
        <v>261</v>
      </c>
      <c r="L26" s="169"/>
      <c r="M26" s="163" t="s">
        <v>260</v>
      </c>
      <c r="N26" s="164"/>
    </row>
    <row r="27" spans="1:19" ht="17.25" customHeight="1" x14ac:dyDescent="0.2">
      <c r="A27" s="174"/>
      <c r="B27" s="174"/>
      <c r="C27" s="174"/>
      <c r="D27" s="170"/>
      <c r="E27" s="174"/>
      <c r="F27" s="174"/>
      <c r="G27" s="170"/>
      <c r="H27" s="167"/>
      <c r="I27" s="174"/>
      <c r="J27" s="174"/>
      <c r="K27" s="174"/>
      <c r="L27" s="170"/>
      <c r="M27" s="37" t="s">
        <v>259</v>
      </c>
      <c r="N27" s="37" t="s">
        <v>258</v>
      </c>
    </row>
    <row r="28" spans="1:19" x14ac:dyDescent="0.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9" s="40" customFormat="1" ht="17.850000000000001" customHeight="1" x14ac:dyDescent="0.2">
      <c r="A29" s="144" t="s">
        <v>1790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9" ht="144" x14ac:dyDescent="0.2">
      <c r="A30" s="41">
        <v>1</v>
      </c>
      <c r="B30" s="42" t="s">
        <v>1789</v>
      </c>
      <c r="C30" s="42" t="s">
        <v>1788</v>
      </c>
      <c r="D30" s="43">
        <v>4</v>
      </c>
      <c r="E30" s="44" t="s">
        <v>1787</v>
      </c>
      <c r="F30" s="44" t="s">
        <v>1786</v>
      </c>
      <c r="G30" s="44">
        <v>2359.61</v>
      </c>
      <c r="H30" s="44" t="s">
        <v>1785</v>
      </c>
      <c r="I30" s="45">
        <v>55961.56</v>
      </c>
      <c r="J30" s="45">
        <v>4151.12</v>
      </c>
      <c r="K30" s="45" t="s">
        <v>1784</v>
      </c>
      <c r="L30" s="45">
        <v>44775.96</v>
      </c>
      <c r="M30" s="44" t="s">
        <v>1783</v>
      </c>
      <c r="N30" s="44" t="s">
        <v>1782</v>
      </c>
      <c r="O30" s="40"/>
      <c r="P30" s="40"/>
      <c r="Q30" s="40"/>
      <c r="R30" s="40"/>
      <c r="S30" s="40"/>
    </row>
    <row r="31" spans="1:19" ht="72" x14ac:dyDescent="0.2">
      <c r="A31" s="41">
        <v>2</v>
      </c>
      <c r="B31" s="42" t="s">
        <v>1781</v>
      </c>
      <c r="C31" s="42" t="s">
        <v>1780</v>
      </c>
      <c r="D31" s="43" t="s">
        <v>1779</v>
      </c>
      <c r="E31" s="44">
        <v>2353.4</v>
      </c>
      <c r="F31" s="44"/>
      <c r="G31" s="44">
        <v>2353.4</v>
      </c>
      <c r="H31" s="44" t="s">
        <v>1936</v>
      </c>
      <c r="I31" s="45">
        <v>-44657.16</v>
      </c>
      <c r="J31" s="45"/>
      <c r="K31" s="45"/>
      <c r="L31" s="45">
        <v>-44657.16</v>
      </c>
      <c r="M31" s="44"/>
      <c r="N31" s="44"/>
      <c r="O31" s="40"/>
      <c r="P31" s="40"/>
      <c r="Q31" s="40"/>
      <c r="R31" s="40"/>
      <c r="S31" s="40"/>
    </row>
    <row r="32" spans="1:19" ht="48" x14ac:dyDescent="0.2">
      <c r="A32" s="83">
        <v>3</v>
      </c>
      <c r="B32" s="84" t="s">
        <v>1415</v>
      </c>
      <c r="C32" s="84" t="s">
        <v>1778</v>
      </c>
      <c r="D32" s="85">
        <v>4</v>
      </c>
      <c r="E32" s="86">
        <v>2167.38</v>
      </c>
      <c r="F32" s="86"/>
      <c r="G32" s="86">
        <v>2167.38</v>
      </c>
      <c r="H32" s="86" t="s">
        <v>1384</v>
      </c>
      <c r="I32" s="87">
        <v>44648.04</v>
      </c>
      <c r="J32" s="87"/>
      <c r="K32" s="87"/>
      <c r="L32" s="87">
        <v>44648.04</v>
      </c>
      <c r="M32" s="86"/>
      <c r="N32" s="86"/>
      <c r="O32" s="40"/>
      <c r="P32" s="40"/>
      <c r="Q32" s="40"/>
      <c r="R32" s="40"/>
      <c r="S32" s="40"/>
    </row>
    <row r="33" spans="1:19" ht="144" x14ac:dyDescent="0.2">
      <c r="A33" s="41">
        <v>4</v>
      </c>
      <c r="B33" s="42" t="s">
        <v>1777</v>
      </c>
      <c r="C33" s="42" t="s">
        <v>1776</v>
      </c>
      <c r="D33" s="43">
        <v>2</v>
      </c>
      <c r="E33" s="44" t="s">
        <v>1775</v>
      </c>
      <c r="F33" s="44" t="s">
        <v>1774</v>
      </c>
      <c r="G33" s="44">
        <v>1177.0899999999999</v>
      </c>
      <c r="H33" s="44" t="s">
        <v>1773</v>
      </c>
      <c r="I33" s="45">
        <v>14431.12</v>
      </c>
      <c r="J33" s="45">
        <v>1210.7</v>
      </c>
      <c r="K33" s="45" t="s">
        <v>1772</v>
      </c>
      <c r="L33" s="45">
        <v>10980.36</v>
      </c>
      <c r="M33" s="44" t="s">
        <v>1771</v>
      </c>
      <c r="N33" s="44" t="s">
        <v>1770</v>
      </c>
      <c r="O33" s="40"/>
      <c r="P33" s="40"/>
      <c r="Q33" s="40"/>
      <c r="R33" s="40"/>
      <c r="S33" s="40"/>
    </row>
    <row r="34" spans="1:19" s="46" customFormat="1" ht="72" x14ac:dyDescent="0.2">
      <c r="A34" s="41">
        <v>5</v>
      </c>
      <c r="B34" s="42" t="s">
        <v>1500</v>
      </c>
      <c r="C34" s="42" t="s">
        <v>1499</v>
      </c>
      <c r="D34" s="43" t="s">
        <v>1769</v>
      </c>
      <c r="E34" s="44">
        <v>1171.82</v>
      </c>
      <c r="F34" s="44"/>
      <c r="G34" s="44">
        <v>1171.82</v>
      </c>
      <c r="H34" s="44" t="s">
        <v>1937</v>
      </c>
      <c r="I34" s="45">
        <v>-10930.04</v>
      </c>
      <c r="J34" s="45"/>
      <c r="K34" s="45"/>
      <c r="L34" s="45">
        <v>-10930.04</v>
      </c>
      <c r="M34" s="44"/>
      <c r="N34" s="44"/>
      <c r="O34" s="40"/>
      <c r="P34" s="40"/>
      <c r="Q34" s="40"/>
      <c r="R34" s="40"/>
      <c r="S34" s="40"/>
    </row>
    <row r="35" spans="1:19" ht="48.75" customHeight="1" x14ac:dyDescent="0.2">
      <c r="A35" s="83">
        <v>6</v>
      </c>
      <c r="B35" s="84" t="s">
        <v>1415</v>
      </c>
      <c r="C35" s="84" t="s">
        <v>1768</v>
      </c>
      <c r="D35" s="85">
        <v>2</v>
      </c>
      <c r="E35" s="86">
        <v>346.51</v>
      </c>
      <c r="F35" s="86"/>
      <c r="G35" s="86">
        <v>346.51</v>
      </c>
      <c r="H35" s="86" t="s">
        <v>1953</v>
      </c>
      <c r="I35" s="87">
        <v>3569.06</v>
      </c>
      <c r="J35" s="87"/>
      <c r="K35" s="87"/>
      <c r="L35" s="87">
        <v>3569.06</v>
      </c>
      <c r="M35" s="86"/>
      <c r="N35" s="86"/>
      <c r="O35" s="40"/>
      <c r="P35" s="40"/>
      <c r="Q35" s="40"/>
      <c r="R35" s="40"/>
      <c r="S35" s="40"/>
    </row>
    <row r="36" spans="1:19" ht="144" x14ac:dyDescent="0.2">
      <c r="A36" s="41">
        <v>7</v>
      </c>
      <c r="B36" s="42" t="s">
        <v>1535</v>
      </c>
      <c r="C36" s="42" t="s">
        <v>1767</v>
      </c>
      <c r="D36" s="43">
        <v>2</v>
      </c>
      <c r="E36" s="44" t="s">
        <v>1766</v>
      </c>
      <c r="F36" s="44">
        <v>3.01</v>
      </c>
      <c r="G36" s="44">
        <v>622.05999999999995</v>
      </c>
      <c r="H36" s="44" t="s">
        <v>1532</v>
      </c>
      <c r="I36" s="45">
        <v>6029.5</v>
      </c>
      <c r="J36" s="45">
        <v>465.84</v>
      </c>
      <c r="K36" s="45">
        <v>67.64</v>
      </c>
      <c r="L36" s="45">
        <v>5496.02</v>
      </c>
      <c r="M36" s="44">
        <v>1.587</v>
      </c>
      <c r="N36" s="44">
        <v>3.17</v>
      </c>
      <c r="O36" s="40"/>
      <c r="P36" s="40"/>
      <c r="Q36" s="40"/>
      <c r="R36" s="40"/>
      <c r="S36" s="40"/>
    </row>
    <row r="37" spans="1:19" ht="72" x14ac:dyDescent="0.2">
      <c r="A37" s="41">
        <v>8</v>
      </c>
      <c r="B37" s="42" t="s">
        <v>1765</v>
      </c>
      <c r="C37" s="42" t="s">
        <v>1764</v>
      </c>
      <c r="D37" s="43" t="s">
        <v>1763</v>
      </c>
      <c r="E37" s="44">
        <v>609.27</v>
      </c>
      <c r="F37" s="44"/>
      <c r="G37" s="44">
        <v>609.27</v>
      </c>
      <c r="H37" s="44" t="s">
        <v>1938</v>
      </c>
      <c r="I37" s="45">
        <v>-5260.92</v>
      </c>
      <c r="J37" s="45"/>
      <c r="K37" s="45"/>
      <c r="L37" s="45">
        <v>-5260.92</v>
      </c>
      <c r="M37" s="44"/>
      <c r="N37" s="44"/>
      <c r="O37" s="40"/>
      <c r="P37" s="40"/>
      <c r="Q37" s="40"/>
      <c r="R37" s="40"/>
      <c r="S37" s="40"/>
    </row>
    <row r="38" spans="1:19" ht="48" x14ac:dyDescent="0.2">
      <c r="A38" s="83">
        <v>9</v>
      </c>
      <c r="B38" s="84" t="s">
        <v>1415</v>
      </c>
      <c r="C38" s="84" t="s">
        <v>1762</v>
      </c>
      <c r="D38" s="85">
        <v>2</v>
      </c>
      <c r="E38" s="86">
        <v>1261.48</v>
      </c>
      <c r="F38" s="86"/>
      <c r="G38" s="86">
        <v>1261.48</v>
      </c>
      <c r="H38" s="86" t="s">
        <v>1384</v>
      </c>
      <c r="I38" s="87">
        <v>12993.24</v>
      </c>
      <c r="J38" s="87"/>
      <c r="K38" s="87"/>
      <c r="L38" s="87">
        <v>12993.24</v>
      </c>
      <c r="M38" s="86"/>
      <c r="N38" s="86"/>
      <c r="O38" s="40"/>
      <c r="P38" s="40"/>
      <c r="Q38" s="40"/>
      <c r="R38" s="40"/>
      <c r="S38" s="40"/>
    </row>
    <row r="39" spans="1:19" s="46" customFormat="1" ht="135.75" customHeight="1" x14ac:dyDescent="0.2">
      <c r="A39" s="41">
        <v>10</v>
      </c>
      <c r="B39" s="42" t="s">
        <v>1761</v>
      </c>
      <c r="C39" s="42" t="s">
        <v>1760</v>
      </c>
      <c r="D39" s="43">
        <v>4</v>
      </c>
      <c r="E39" s="44" t="s">
        <v>1759</v>
      </c>
      <c r="F39" s="44" t="s">
        <v>1758</v>
      </c>
      <c r="G39" s="44">
        <v>29.03</v>
      </c>
      <c r="H39" s="44" t="s">
        <v>1757</v>
      </c>
      <c r="I39" s="45">
        <v>1994.28</v>
      </c>
      <c r="J39" s="45">
        <v>301.68</v>
      </c>
      <c r="K39" s="45" t="s">
        <v>1756</v>
      </c>
      <c r="L39" s="45">
        <v>687.64</v>
      </c>
      <c r="M39" s="44" t="s">
        <v>1755</v>
      </c>
      <c r="N39" s="44" t="s">
        <v>1754</v>
      </c>
      <c r="O39" s="40"/>
      <c r="P39" s="40"/>
      <c r="Q39" s="40"/>
      <c r="R39" s="40"/>
      <c r="S39" s="40"/>
    </row>
    <row r="40" spans="1:19" ht="99" customHeight="1" x14ac:dyDescent="0.2">
      <c r="A40" s="41">
        <v>11</v>
      </c>
      <c r="B40" s="42" t="s">
        <v>1753</v>
      </c>
      <c r="C40" s="42" t="s">
        <v>1752</v>
      </c>
      <c r="D40" s="43" t="s">
        <v>1751</v>
      </c>
      <c r="E40" s="44">
        <v>28</v>
      </c>
      <c r="F40" s="44"/>
      <c r="G40" s="44">
        <v>28</v>
      </c>
      <c r="H40" s="44" t="s">
        <v>1750</v>
      </c>
      <c r="I40" s="45">
        <v>-672.92</v>
      </c>
      <c r="J40" s="45"/>
      <c r="K40" s="45"/>
      <c r="L40" s="45">
        <v>-672.92</v>
      </c>
      <c r="M40" s="44"/>
      <c r="N40" s="44"/>
      <c r="O40" s="40"/>
      <c r="P40" s="40"/>
      <c r="Q40" s="40"/>
      <c r="R40" s="40"/>
      <c r="S40" s="40"/>
    </row>
    <row r="41" spans="1:19" ht="111" customHeight="1" x14ac:dyDescent="0.2">
      <c r="A41" s="41">
        <v>12</v>
      </c>
      <c r="B41" s="42" t="s">
        <v>1749</v>
      </c>
      <c r="C41" s="42" t="s">
        <v>1748</v>
      </c>
      <c r="D41" s="43">
        <v>4</v>
      </c>
      <c r="E41" s="44">
        <v>63.3</v>
      </c>
      <c r="F41" s="44"/>
      <c r="G41" s="44">
        <v>63.3</v>
      </c>
      <c r="H41" s="44" t="s">
        <v>1747</v>
      </c>
      <c r="I41" s="45">
        <v>887.52</v>
      </c>
      <c r="J41" s="45"/>
      <c r="K41" s="45"/>
      <c r="L41" s="45">
        <v>887.52</v>
      </c>
      <c r="M41" s="44"/>
      <c r="N41" s="44"/>
      <c r="O41" s="40"/>
      <c r="P41" s="40"/>
      <c r="Q41" s="40"/>
      <c r="R41" s="40"/>
      <c r="S41" s="40"/>
    </row>
    <row r="42" spans="1:19" ht="144" x14ac:dyDescent="0.2">
      <c r="A42" s="41">
        <v>13</v>
      </c>
      <c r="B42" s="42" t="s">
        <v>1571</v>
      </c>
      <c r="C42" s="42" t="s">
        <v>1746</v>
      </c>
      <c r="D42" s="43" t="s">
        <v>1745</v>
      </c>
      <c r="E42" s="44" t="s">
        <v>1708</v>
      </c>
      <c r="F42" s="44" t="s">
        <v>1707</v>
      </c>
      <c r="G42" s="44">
        <v>1356124.09</v>
      </c>
      <c r="H42" s="44" t="s">
        <v>1566</v>
      </c>
      <c r="I42" s="45">
        <v>248090.44</v>
      </c>
      <c r="J42" s="45">
        <v>10280.07</v>
      </c>
      <c r="K42" s="45" t="s">
        <v>1744</v>
      </c>
      <c r="L42" s="45">
        <v>220898.51</v>
      </c>
      <c r="M42" s="44" t="s">
        <v>1705</v>
      </c>
      <c r="N42" s="44" t="s">
        <v>1743</v>
      </c>
      <c r="O42" s="40"/>
      <c r="P42" s="40"/>
      <c r="Q42" s="40"/>
      <c r="R42" s="40"/>
      <c r="S42" s="40"/>
    </row>
    <row r="43" spans="1:19" ht="89.25" customHeight="1" x14ac:dyDescent="0.2">
      <c r="A43" s="41">
        <v>14</v>
      </c>
      <c r="B43" s="42" t="s">
        <v>1439</v>
      </c>
      <c r="C43" s="42" t="s">
        <v>1438</v>
      </c>
      <c r="D43" s="43" t="s">
        <v>1742</v>
      </c>
      <c r="E43" s="44">
        <v>8559.5</v>
      </c>
      <c r="F43" s="44"/>
      <c r="G43" s="44">
        <v>8559.5</v>
      </c>
      <c r="H43" s="44" t="s">
        <v>1436</v>
      </c>
      <c r="I43" s="45">
        <v>-664.23</v>
      </c>
      <c r="J43" s="45"/>
      <c r="K43" s="45"/>
      <c r="L43" s="45">
        <v>-664.23</v>
      </c>
      <c r="M43" s="44"/>
      <c r="N43" s="44"/>
      <c r="O43" s="40"/>
      <c r="P43" s="40"/>
      <c r="Q43" s="40"/>
      <c r="R43" s="40"/>
      <c r="S43" s="40"/>
    </row>
    <row r="44" spans="1:19" ht="90" customHeight="1" x14ac:dyDescent="0.2">
      <c r="A44" s="41">
        <v>15</v>
      </c>
      <c r="B44" s="42" t="s">
        <v>1430</v>
      </c>
      <c r="C44" s="42" t="s">
        <v>1429</v>
      </c>
      <c r="D44" s="43" t="s">
        <v>1741</v>
      </c>
      <c r="E44" s="44">
        <v>11498</v>
      </c>
      <c r="F44" s="44"/>
      <c r="G44" s="44">
        <v>11498</v>
      </c>
      <c r="H44" s="44" t="s">
        <v>1427</v>
      </c>
      <c r="I44" s="45">
        <v>-2802.12</v>
      </c>
      <c r="J44" s="45"/>
      <c r="K44" s="45"/>
      <c r="L44" s="45">
        <v>-2802.12</v>
      </c>
      <c r="M44" s="44"/>
      <c r="N44" s="44"/>
      <c r="O44" s="40"/>
      <c r="P44" s="40"/>
      <c r="Q44" s="40"/>
      <c r="R44" s="40"/>
      <c r="S44" s="40"/>
    </row>
    <row r="45" spans="1:19" ht="72" x14ac:dyDescent="0.2">
      <c r="A45" s="41">
        <v>16</v>
      </c>
      <c r="B45" s="42" t="s">
        <v>1703</v>
      </c>
      <c r="C45" s="42" t="s">
        <v>1702</v>
      </c>
      <c r="D45" s="43" t="s">
        <v>1740</v>
      </c>
      <c r="E45" s="44">
        <v>1318.7</v>
      </c>
      <c r="F45" s="44"/>
      <c r="G45" s="44">
        <v>1318.7</v>
      </c>
      <c r="H45" s="44" t="s">
        <v>1939</v>
      </c>
      <c r="I45" s="45">
        <v>-216055.67999999999</v>
      </c>
      <c r="J45" s="45"/>
      <c r="K45" s="45"/>
      <c r="L45" s="45">
        <v>-216055.67999999999</v>
      </c>
      <c r="M45" s="44"/>
      <c r="N45" s="44"/>
      <c r="O45" s="40"/>
      <c r="P45" s="40"/>
      <c r="Q45" s="40"/>
      <c r="R45" s="40"/>
      <c r="S45" s="40"/>
    </row>
    <row r="46" spans="1:19" ht="48" x14ac:dyDescent="0.2">
      <c r="A46" s="83">
        <v>17</v>
      </c>
      <c r="B46" s="84" t="s">
        <v>1415</v>
      </c>
      <c r="C46" s="84" t="s">
        <v>1739</v>
      </c>
      <c r="D46" s="85">
        <v>4.9000000000000004</v>
      </c>
      <c r="E46" s="86">
        <v>14900.77</v>
      </c>
      <c r="F46" s="86"/>
      <c r="G46" s="86">
        <v>14900.77</v>
      </c>
      <c r="H46" s="86" t="s">
        <v>1384</v>
      </c>
      <c r="I46" s="87">
        <v>376020.95</v>
      </c>
      <c r="J46" s="87"/>
      <c r="K46" s="87"/>
      <c r="L46" s="87">
        <v>376020.95</v>
      </c>
      <c r="M46" s="86"/>
      <c r="N46" s="86"/>
      <c r="O46" s="40"/>
      <c r="P46" s="40"/>
      <c r="Q46" s="40"/>
      <c r="R46" s="40"/>
      <c r="S46" s="40"/>
    </row>
    <row r="47" spans="1:19" ht="153.75" customHeight="1" x14ac:dyDescent="0.2">
      <c r="A47" s="41">
        <v>18</v>
      </c>
      <c r="B47" s="42" t="s">
        <v>1562</v>
      </c>
      <c r="C47" s="42" t="s">
        <v>1738</v>
      </c>
      <c r="D47" s="43" t="s">
        <v>1560</v>
      </c>
      <c r="E47" s="44" t="s">
        <v>1737</v>
      </c>
      <c r="F47" s="44" t="s">
        <v>1736</v>
      </c>
      <c r="G47" s="44">
        <v>136051.92000000001</v>
      </c>
      <c r="H47" s="44" t="s">
        <v>1557</v>
      </c>
      <c r="I47" s="45">
        <v>26255.27</v>
      </c>
      <c r="J47" s="45">
        <v>2889.42</v>
      </c>
      <c r="K47" s="45" t="s">
        <v>1735</v>
      </c>
      <c r="L47" s="45">
        <v>18722.900000000001</v>
      </c>
      <c r="M47" s="44" t="s">
        <v>1734</v>
      </c>
      <c r="N47" s="44" t="s">
        <v>1733</v>
      </c>
      <c r="O47" s="40"/>
      <c r="P47" s="40"/>
      <c r="Q47" s="40"/>
      <c r="R47" s="40"/>
      <c r="S47" s="40"/>
    </row>
    <row r="48" spans="1:19" ht="72" x14ac:dyDescent="0.2">
      <c r="A48" s="41">
        <v>19</v>
      </c>
      <c r="B48" s="42" t="s">
        <v>1732</v>
      </c>
      <c r="C48" s="42" t="s">
        <v>1731</v>
      </c>
      <c r="D48" s="43" t="s">
        <v>1730</v>
      </c>
      <c r="E48" s="44">
        <v>129.38999999999999</v>
      </c>
      <c r="F48" s="44"/>
      <c r="G48" s="44">
        <v>129.38999999999999</v>
      </c>
      <c r="H48" s="44" t="s">
        <v>1940</v>
      </c>
      <c r="I48" s="45">
        <v>-18093.64</v>
      </c>
      <c r="J48" s="45"/>
      <c r="K48" s="45"/>
      <c r="L48" s="45">
        <v>-18093.64</v>
      </c>
      <c r="M48" s="44"/>
      <c r="N48" s="44"/>
      <c r="O48" s="40"/>
      <c r="P48" s="40"/>
      <c r="Q48" s="40"/>
      <c r="R48" s="40"/>
      <c r="S48" s="40"/>
    </row>
    <row r="49" spans="1:19" ht="93" customHeight="1" x14ac:dyDescent="0.2">
      <c r="A49" s="41">
        <v>20</v>
      </c>
      <c r="B49" s="42" t="s">
        <v>1439</v>
      </c>
      <c r="C49" s="42" t="s">
        <v>1438</v>
      </c>
      <c r="D49" s="43" t="s">
        <v>1729</v>
      </c>
      <c r="E49" s="44">
        <v>8559.5</v>
      </c>
      <c r="F49" s="44"/>
      <c r="G49" s="44">
        <v>8559.5</v>
      </c>
      <c r="H49" s="44" t="s">
        <v>1436</v>
      </c>
      <c r="I49" s="45">
        <v>-187.45</v>
      </c>
      <c r="J49" s="45"/>
      <c r="K49" s="45"/>
      <c r="L49" s="45">
        <v>-187.45</v>
      </c>
      <c r="M49" s="44"/>
      <c r="N49" s="44"/>
      <c r="O49" s="40"/>
      <c r="P49" s="40"/>
      <c r="Q49" s="40"/>
      <c r="R49" s="40"/>
      <c r="S49" s="40"/>
    </row>
    <row r="50" spans="1:19" ht="89.25" customHeight="1" x14ac:dyDescent="0.2">
      <c r="A50" s="41">
        <v>21</v>
      </c>
      <c r="B50" s="42" t="s">
        <v>1430</v>
      </c>
      <c r="C50" s="42" t="s">
        <v>1429</v>
      </c>
      <c r="D50" s="43" t="s">
        <v>1728</v>
      </c>
      <c r="E50" s="44">
        <v>11498</v>
      </c>
      <c r="F50" s="44"/>
      <c r="G50" s="44">
        <v>11498</v>
      </c>
      <c r="H50" s="44" t="s">
        <v>1427</v>
      </c>
      <c r="I50" s="45">
        <v>-285.74</v>
      </c>
      <c r="J50" s="45"/>
      <c r="K50" s="45"/>
      <c r="L50" s="45">
        <v>-285.74</v>
      </c>
      <c r="M50" s="44"/>
      <c r="N50" s="44"/>
      <c r="O50" s="40"/>
      <c r="P50" s="40"/>
      <c r="Q50" s="40"/>
      <c r="R50" s="40"/>
      <c r="S50" s="40"/>
    </row>
    <row r="51" spans="1:19" ht="48" x14ac:dyDescent="0.2">
      <c r="A51" s="83">
        <v>22</v>
      </c>
      <c r="B51" s="84" t="s">
        <v>1415</v>
      </c>
      <c r="C51" s="84" t="s">
        <v>1727</v>
      </c>
      <c r="D51" s="85">
        <v>0.52</v>
      </c>
      <c r="E51" s="86">
        <v>9699.2800000000007</v>
      </c>
      <c r="F51" s="86"/>
      <c r="G51" s="86">
        <v>9699.2800000000007</v>
      </c>
      <c r="H51" s="86" t="s">
        <v>1384</v>
      </c>
      <c r="I51" s="87">
        <v>25974.67</v>
      </c>
      <c r="J51" s="87"/>
      <c r="K51" s="87"/>
      <c r="L51" s="87">
        <v>25974.67</v>
      </c>
      <c r="M51" s="86"/>
      <c r="N51" s="86"/>
      <c r="O51" s="40"/>
      <c r="P51" s="40"/>
      <c r="Q51" s="40"/>
      <c r="R51" s="40"/>
      <c r="S51" s="40"/>
    </row>
    <row r="52" spans="1:19" ht="144" x14ac:dyDescent="0.2">
      <c r="A52" s="41">
        <v>23</v>
      </c>
      <c r="B52" s="42" t="s">
        <v>1553</v>
      </c>
      <c r="C52" s="42" t="s">
        <v>1726</v>
      </c>
      <c r="D52" s="43" t="s">
        <v>1551</v>
      </c>
      <c r="E52" s="44" t="s">
        <v>1725</v>
      </c>
      <c r="F52" s="44" t="s">
        <v>1724</v>
      </c>
      <c r="G52" s="44">
        <v>86543.56</v>
      </c>
      <c r="H52" s="44" t="s">
        <v>1548</v>
      </c>
      <c r="I52" s="45">
        <v>6217.9</v>
      </c>
      <c r="J52" s="45">
        <v>845.11</v>
      </c>
      <c r="K52" s="45" t="s">
        <v>1723</v>
      </c>
      <c r="L52" s="45">
        <v>4205.78</v>
      </c>
      <c r="M52" s="44" t="s">
        <v>1722</v>
      </c>
      <c r="N52" s="44" t="s">
        <v>1721</v>
      </c>
      <c r="O52" s="40"/>
      <c r="P52" s="40"/>
      <c r="Q52" s="40"/>
      <c r="R52" s="40"/>
      <c r="S52" s="40"/>
    </row>
    <row r="53" spans="1:19" ht="93" customHeight="1" x14ac:dyDescent="0.2">
      <c r="A53" s="41">
        <v>24</v>
      </c>
      <c r="B53" s="42" t="s">
        <v>1439</v>
      </c>
      <c r="C53" s="42" t="s">
        <v>1438</v>
      </c>
      <c r="D53" s="43" t="s">
        <v>1720</v>
      </c>
      <c r="E53" s="44">
        <v>8559.5</v>
      </c>
      <c r="F53" s="44"/>
      <c r="G53" s="44">
        <v>8559.5</v>
      </c>
      <c r="H53" s="44" t="s">
        <v>1436</v>
      </c>
      <c r="I53" s="45">
        <v>-32.6</v>
      </c>
      <c r="J53" s="45"/>
      <c r="K53" s="45"/>
      <c r="L53" s="45">
        <v>-32.6</v>
      </c>
      <c r="M53" s="44"/>
      <c r="N53" s="44"/>
      <c r="O53" s="40"/>
      <c r="P53" s="40"/>
      <c r="Q53" s="40"/>
      <c r="R53" s="40"/>
      <c r="S53" s="40"/>
    </row>
    <row r="54" spans="1:19" ht="90" customHeight="1" x14ac:dyDescent="0.2">
      <c r="A54" s="41">
        <v>25</v>
      </c>
      <c r="B54" s="42" t="s">
        <v>1430</v>
      </c>
      <c r="C54" s="42" t="s">
        <v>1429</v>
      </c>
      <c r="D54" s="43" t="s">
        <v>1719</v>
      </c>
      <c r="E54" s="44">
        <v>11498</v>
      </c>
      <c r="F54" s="44"/>
      <c r="G54" s="44">
        <v>11498</v>
      </c>
      <c r="H54" s="44" t="s">
        <v>1427</v>
      </c>
      <c r="I54" s="45">
        <v>-110.61</v>
      </c>
      <c r="J54" s="45"/>
      <c r="K54" s="45"/>
      <c r="L54" s="45">
        <v>-110.61</v>
      </c>
      <c r="M54" s="44"/>
      <c r="N54" s="44"/>
      <c r="O54" s="40"/>
      <c r="P54" s="40"/>
      <c r="Q54" s="40"/>
      <c r="R54" s="40"/>
      <c r="S54" s="40"/>
    </row>
    <row r="55" spans="1:19" ht="72" x14ac:dyDescent="0.2">
      <c r="A55" s="41">
        <v>26</v>
      </c>
      <c r="B55" s="42" t="s">
        <v>1473</v>
      </c>
      <c r="C55" s="42" t="s">
        <v>1472</v>
      </c>
      <c r="D55" s="43" t="s">
        <v>1718</v>
      </c>
      <c r="E55" s="44">
        <v>81.61</v>
      </c>
      <c r="F55" s="44"/>
      <c r="G55" s="44">
        <v>81.61</v>
      </c>
      <c r="H55" s="44" t="s">
        <v>1941</v>
      </c>
      <c r="I55" s="45">
        <v>-4026.06</v>
      </c>
      <c r="J55" s="45"/>
      <c r="K55" s="45"/>
      <c r="L55" s="45">
        <v>-4026.06</v>
      </c>
      <c r="M55" s="44"/>
      <c r="N55" s="44"/>
      <c r="O55" s="40"/>
      <c r="P55" s="40"/>
      <c r="Q55" s="40"/>
      <c r="R55" s="40"/>
      <c r="S55" s="40"/>
    </row>
    <row r="56" spans="1:19" ht="48" x14ac:dyDescent="0.2">
      <c r="A56" s="83">
        <v>27</v>
      </c>
      <c r="B56" s="84" t="s">
        <v>1415</v>
      </c>
      <c r="C56" s="84" t="s">
        <v>1717</v>
      </c>
      <c r="D56" s="85" t="s">
        <v>1716</v>
      </c>
      <c r="E56" s="86">
        <v>11006.75</v>
      </c>
      <c r="F56" s="86"/>
      <c r="G56" s="86">
        <v>11006.75</v>
      </c>
      <c r="H56" s="86" t="s">
        <v>1384</v>
      </c>
      <c r="I56" s="87">
        <v>6858.86</v>
      </c>
      <c r="J56" s="87"/>
      <c r="K56" s="87"/>
      <c r="L56" s="87">
        <v>6858.86</v>
      </c>
      <c r="M56" s="86"/>
      <c r="N56" s="86"/>
      <c r="O56" s="40"/>
      <c r="P56" s="40"/>
      <c r="Q56" s="40"/>
      <c r="R56" s="40"/>
      <c r="S56" s="40"/>
    </row>
    <row r="57" spans="1:19" ht="132" x14ac:dyDescent="0.2">
      <c r="A57" s="41">
        <v>28</v>
      </c>
      <c r="B57" s="42" t="s">
        <v>1273</v>
      </c>
      <c r="C57" s="42" t="s">
        <v>1715</v>
      </c>
      <c r="D57" s="43" t="s">
        <v>1588</v>
      </c>
      <c r="E57" s="44" t="s">
        <v>1454</v>
      </c>
      <c r="F57" s="44" t="s">
        <v>1453</v>
      </c>
      <c r="G57" s="44">
        <v>36290.519999999997</v>
      </c>
      <c r="H57" s="44" t="s">
        <v>1268</v>
      </c>
      <c r="I57" s="45">
        <v>454.56</v>
      </c>
      <c r="J57" s="45">
        <v>121.11</v>
      </c>
      <c r="K57" s="45" t="s">
        <v>1714</v>
      </c>
      <c r="L57" s="45">
        <v>297.06</v>
      </c>
      <c r="M57" s="44" t="s">
        <v>1451</v>
      </c>
      <c r="N57" s="44" t="s">
        <v>1713</v>
      </c>
      <c r="O57" s="40"/>
      <c r="P57" s="40"/>
      <c r="Q57" s="40"/>
      <c r="R57" s="40"/>
      <c r="S57" s="40"/>
    </row>
    <row r="58" spans="1:19" ht="72" x14ac:dyDescent="0.2">
      <c r="A58" s="41">
        <v>29</v>
      </c>
      <c r="B58" s="42" t="s">
        <v>1449</v>
      </c>
      <c r="C58" s="42" t="s">
        <v>1448</v>
      </c>
      <c r="D58" s="43" t="s">
        <v>1712</v>
      </c>
      <c r="E58" s="44">
        <v>35.700000000000003</v>
      </c>
      <c r="F58" s="44"/>
      <c r="G58" s="44">
        <v>35.700000000000003</v>
      </c>
      <c r="H58" s="44" t="s">
        <v>1942</v>
      </c>
      <c r="I58" s="45">
        <v>-293.55</v>
      </c>
      <c r="J58" s="45"/>
      <c r="K58" s="45"/>
      <c r="L58" s="45">
        <v>-293.55</v>
      </c>
      <c r="M58" s="44"/>
      <c r="N58" s="44"/>
      <c r="O58" s="40"/>
      <c r="P58" s="40"/>
      <c r="Q58" s="40"/>
      <c r="R58" s="40"/>
      <c r="S58" s="40"/>
    </row>
    <row r="59" spans="1:19" ht="48" x14ac:dyDescent="0.2">
      <c r="A59" s="83">
        <v>30</v>
      </c>
      <c r="B59" s="84" t="s">
        <v>1415</v>
      </c>
      <c r="C59" s="84" t="s">
        <v>1711</v>
      </c>
      <c r="D59" s="85">
        <v>8.9999999999999993E-3</v>
      </c>
      <c r="E59" s="86">
        <v>9405.23</v>
      </c>
      <c r="F59" s="86"/>
      <c r="G59" s="86">
        <v>9405.23</v>
      </c>
      <c r="H59" s="86" t="s">
        <v>1384</v>
      </c>
      <c r="I59" s="87">
        <v>435.93</v>
      </c>
      <c r="J59" s="87"/>
      <c r="K59" s="87"/>
      <c r="L59" s="87">
        <v>435.93</v>
      </c>
      <c r="M59" s="86"/>
      <c r="N59" s="86"/>
      <c r="O59" s="40"/>
      <c r="P59" s="40"/>
      <c r="Q59" s="40"/>
      <c r="R59" s="40"/>
      <c r="S59" s="40"/>
    </row>
    <row r="60" spans="1:19" ht="150.75" customHeight="1" x14ac:dyDescent="0.2">
      <c r="A60" s="41">
        <v>31</v>
      </c>
      <c r="B60" s="42" t="s">
        <v>1571</v>
      </c>
      <c r="C60" s="42" t="s">
        <v>1710</v>
      </c>
      <c r="D60" s="43" t="s">
        <v>1709</v>
      </c>
      <c r="E60" s="44" t="s">
        <v>1708</v>
      </c>
      <c r="F60" s="44" t="s">
        <v>1707</v>
      </c>
      <c r="G60" s="44">
        <v>1356124.09</v>
      </c>
      <c r="H60" s="44" t="s">
        <v>1566</v>
      </c>
      <c r="I60" s="45">
        <v>1704071.21</v>
      </c>
      <c r="J60" s="45">
        <v>70611.23</v>
      </c>
      <c r="K60" s="45" t="s">
        <v>1706</v>
      </c>
      <c r="L60" s="45">
        <v>1517296.6399999999</v>
      </c>
      <c r="M60" s="44" t="s">
        <v>1705</v>
      </c>
      <c r="N60" s="44" t="s">
        <v>1704</v>
      </c>
      <c r="O60" s="40"/>
      <c r="P60" s="40"/>
      <c r="Q60" s="40"/>
      <c r="R60" s="40"/>
      <c r="S60" s="40"/>
    </row>
    <row r="61" spans="1:19" ht="72" x14ac:dyDescent="0.2">
      <c r="A61" s="41">
        <v>32</v>
      </c>
      <c r="B61" s="42" t="s">
        <v>1703</v>
      </c>
      <c r="C61" s="42" t="s">
        <v>1702</v>
      </c>
      <c r="D61" s="43" t="s">
        <v>1701</v>
      </c>
      <c r="E61" s="44">
        <v>1318.7</v>
      </c>
      <c r="F61" s="44"/>
      <c r="G61" s="44">
        <v>1318.7</v>
      </c>
      <c r="H61" s="44" t="s">
        <v>1939</v>
      </c>
      <c r="I61" s="45">
        <v>-1484032.45</v>
      </c>
      <c r="J61" s="45"/>
      <c r="K61" s="45"/>
      <c r="L61" s="45">
        <v>-1484032.45</v>
      </c>
      <c r="M61" s="44"/>
      <c r="N61" s="44"/>
      <c r="O61" s="40"/>
      <c r="P61" s="40"/>
      <c r="Q61" s="40"/>
      <c r="R61" s="40"/>
      <c r="S61" s="40"/>
    </row>
    <row r="62" spans="1:19" ht="99" customHeight="1" x14ac:dyDescent="0.2">
      <c r="A62" s="41">
        <v>33</v>
      </c>
      <c r="B62" s="42" t="s">
        <v>1439</v>
      </c>
      <c r="C62" s="42" t="s">
        <v>1438</v>
      </c>
      <c r="D62" s="43" t="s">
        <v>1700</v>
      </c>
      <c r="E62" s="44">
        <v>8559.5</v>
      </c>
      <c r="F62" s="44"/>
      <c r="G62" s="44">
        <v>8559.5</v>
      </c>
      <c r="H62" s="44" t="s">
        <v>1436</v>
      </c>
      <c r="I62" s="45">
        <v>-4568.08</v>
      </c>
      <c r="J62" s="45"/>
      <c r="K62" s="45"/>
      <c r="L62" s="45">
        <v>-4568.08</v>
      </c>
      <c r="M62" s="44"/>
      <c r="N62" s="44"/>
      <c r="O62" s="40"/>
      <c r="P62" s="40"/>
      <c r="Q62" s="40"/>
      <c r="R62" s="40"/>
      <c r="S62" s="40"/>
    </row>
    <row r="63" spans="1:19" ht="72" x14ac:dyDescent="0.2">
      <c r="A63" s="41">
        <v>34</v>
      </c>
      <c r="B63" s="42" t="s">
        <v>1430</v>
      </c>
      <c r="C63" s="42" t="s">
        <v>1429</v>
      </c>
      <c r="D63" s="43" t="s">
        <v>1699</v>
      </c>
      <c r="E63" s="44">
        <v>11498</v>
      </c>
      <c r="F63" s="44"/>
      <c r="G63" s="44">
        <v>11498</v>
      </c>
      <c r="H63" s="44" t="s">
        <v>1427</v>
      </c>
      <c r="I63" s="45">
        <v>-19246.11</v>
      </c>
      <c r="J63" s="45"/>
      <c r="K63" s="45"/>
      <c r="L63" s="45">
        <v>-19246.11</v>
      </c>
      <c r="M63" s="44"/>
      <c r="N63" s="44"/>
      <c r="O63" s="40"/>
      <c r="P63" s="40"/>
      <c r="Q63" s="40"/>
      <c r="R63" s="40"/>
      <c r="S63" s="40"/>
    </row>
    <row r="64" spans="1:19" ht="48" x14ac:dyDescent="0.2">
      <c r="A64" s="83">
        <v>35</v>
      </c>
      <c r="B64" s="84" t="s">
        <v>1415</v>
      </c>
      <c r="C64" s="84" t="s">
        <v>1698</v>
      </c>
      <c r="D64" s="85">
        <v>189</v>
      </c>
      <c r="E64" s="86">
        <v>4184.47</v>
      </c>
      <c r="F64" s="86"/>
      <c r="G64" s="86">
        <v>4184.47</v>
      </c>
      <c r="H64" s="86" t="s">
        <v>1384</v>
      </c>
      <c r="I64" s="87">
        <v>4072953.78</v>
      </c>
      <c r="J64" s="87"/>
      <c r="K64" s="87"/>
      <c r="L64" s="87">
        <v>4072953.78</v>
      </c>
      <c r="M64" s="86"/>
      <c r="N64" s="86"/>
      <c r="O64" s="40"/>
      <c r="P64" s="40"/>
      <c r="Q64" s="40"/>
      <c r="R64" s="40"/>
      <c r="S64" s="40"/>
    </row>
    <row r="65" spans="1:19" ht="48" x14ac:dyDescent="0.2">
      <c r="A65" s="83">
        <v>36</v>
      </c>
      <c r="B65" s="84" t="s">
        <v>1415</v>
      </c>
      <c r="C65" s="84" t="s">
        <v>1697</v>
      </c>
      <c r="D65" s="85">
        <v>4</v>
      </c>
      <c r="E65" s="86">
        <v>12058.78</v>
      </c>
      <c r="F65" s="86"/>
      <c r="G65" s="86">
        <v>12058.78</v>
      </c>
      <c r="H65" s="86" t="s">
        <v>1384</v>
      </c>
      <c r="I65" s="87">
        <v>248410.88</v>
      </c>
      <c r="J65" s="87"/>
      <c r="K65" s="87"/>
      <c r="L65" s="87">
        <v>248410.88</v>
      </c>
      <c r="M65" s="86"/>
      <c r="N65" s="86"/>
      <c r="O65" s="40"/>
      <c r="P65" s="40"/>
      <c r="Q65" s="40"/>
      <c r="R65" s="40"/>
      <c r="S65" s="40"/>
    </row>
    <row r="66" spans="1:19" ht="48" x14ac:dyDescent="0.2">
      <c r="A66" s="83">
        <v>37</v>
      </c>
      <c r="B66" s="84" t="s">
        <v>1415</v>
      </c>
      <c r="C66" s="84" t="s">
        <v>1696</v>
      </c>
      <c r="D66" s="85">
        <v>8</v>
      </c>
      <c r="E66" s="86">
        <v>17729.93</v>
      </c>
      <c r="F66" s="86"/>
      <c r="G66" s="86">
        <v>17729.93</v>
      </c>
      <c r="H66" s="86" t="s">
        <v>1384</v>
      </c>
      <c r="I66" s="87">
        <v>730473.12</v>
      </c>
      <c r="J66" s="87"/>
      <c r="K66" s="87"/>
      <c r="L66" s="87">
        <v>730473.12</v>
      </c>
      <c r="M66" s="86"/>
      <c r="N66" s="86"/>
      <c r="O66" s="40"/>
      <c r="P66" s="40"/>
      <c r="Q66" s="40"/>
      <c r="R66" s="40"/>
      <c r="S66" s="40"/>
    </row>
    <row r="67" spans="1:19" ht="48" x14ac:dyDescent="0.2">
      <c r="A67" s="83">
        <v>38</v>
      </c>
      <c r="B67" s="84" t="s">
        <v>1415</v>
      </c>
      <c r="C67" s="84" t="s">
        <v>1695</v>
      </c>
      <c r="D67" s="85">
        <v>2</v>
      </c>
      <c r="E67" s="86">
        <v>1336.89</v>
      </c>
      <c r="F67" s="86"/>
      <c r="G67" s="86">
        <v>1336.89</v>
      </c>
      <c r="H67" s="86" t="s">
        <v>1384</v>
      </c>
      <c r="I67" s="87">
        <v>13769.96</v>
      </c>
      <c r="J67" s="87"/>
      <c r="K67" s="87"/>
      <c r="L67" s="87">
        <v>13769.96</v>
      </c>
      <c r="M67" s="86"/>
      <c r="N67" s="86"/>
      <c r="O67" s="40"/>
      <c r="P67" s="40"/>
      <c r="Q67" s="40"/>
      <c r="R67" s="40"/>
      <c r="S67" s="40"/>
    </row>
    <row r="68" spans="1:19" ht="48" x14ac:dyDescent="0.2">
      <c r="A68" s="83">
        <v>39</v>
      </c>
      <c r="B68" s="84" t="s">
        <v>1415</v>
      </c>
      <c r="C68" s="84" t="s">
        <v>1694</v>
      </c>
      <c r="D68" s="85">
        <v>4</v>
      </c>
      <c r="E68" s="86">
        <v>1382.26</v>
      </c>
      <c r="F68" s="86"/>
      <c r="G68" s="86">
        <v>1382.26</v>
      </c>
      <c r="H68" s="86" t="s">
        <v>1384</v>
      </c>
      <c r="I68" s="87">
        <v>28474.560000000001</v>
      </c>
      <c r="J68" s="87"/>
      <c r="K68" s="87"/>
      <c r="L68" s="87">
        <v>28474.560000000001</v>
      </c>
      <c r="M68" s="86"/>
      <c r="N68" s="86"/>
      <c r="O68" s="40"/>
      <c r="P68" s="40"/>
      <c r="Q68" s="40"/>
      <c r="R68" s="40"/>
      <c r="S68" s="40"/>
    </row>
    <row r="69" spans="1:19" ht="48" x14ac:dyDescent="0.2">
      <c r="A69" s="83">
        <v>40</v>
      </c>
      <c r="B69" s="84" t="s">
        <v>1415</v>
      </c>
      <c r="C69" s="84" t="s">
        <v>1693</v>
      </c>
      <c r="D69" s="85">
        <v>28</v>
      </c>
      <c r="E69" s="86">
        <v>2639.81</v>
      </c>
      <c r="F69" s="86"/>
      <c r="G69" s="86">
        <v>2639.81</v>
      </c>
      <c r="H69" s="86" t="s">
        <v>1384</v>
      </c>
      <c r="I69" s="87">
        <v>380660.56</v>
      </c>
      <c r="J69" s="87"/>
      <c r="K69" s="87"/>
      <c r="L69" s="87">
        <v>380660.56</v>
      </c>
      <c r="M69" s="86"/>
      <c r="N69" s="86"/>
      <c r="O69" s="40"/>
      <c r="P69" s="40"/>
      <c r="Q69" s="40"/>
      <c r="R69" s="40"/>
      <c r="S69" s="40"/>
    </row>
    <row r="70" spans="1:19" ht="48" x14ac:dyDescent="0.2">
      <c r="A70" s="83">
        <v>41</v>
      </c>
      <c r="B70" s="84" t="s">
        <v>1692</v>
      </c>
      <c r="C70" s="84" t="s">
        <v>1691</v>
      </c>
      <c r="D70" s="85">
        <v>42</v>
      </c>
      <c r="E70" s="86">
        <v>1871.01</v>
      </c>
      <c r="F70" s="86"/>
      <c r="G70" s="86">
        <v>1871.01</v>
      </c>
      <c r="H70" s="86" t="s">
        <v>1384</v>
      </c>
      <c r="I70" s="87">
        <v>404699.4</v>
      </c>
      <c r="J70" s="87"/>
      <c r="K70" s="87"/>
      <c r="L70" s="87">
        <v>404699.4</v>
      </c>
      <c r="M70" s="86"/>
      <c r="N70" s="86"/>
      <c r="O70" s="40"/>
      <c r="P70" s="40"/>
      <c r="Q70" s="40"/>
      <c r="R70" s="40"/>
      <c r="S70" s="40"/>
    </row>
    <row r="71" spans="1:19" ht="144" x14ac:dyDescent="0.2">
      <c r="A71" s="41">
        <v>42</v>
      </c>
      <c r="B71" s="42" t="s">
        <v>1690</v>
      </c>
      <c r="C71" s="42" t="s">
        <v>1689</v>
      </c>
      <c r="D71" s="43">
        <v>0.13</v>
      </c>
      <c r="E71" s="44" t="s">
        <v>1688</v>
      </c>
      <c r="F71" s="44">
        <v>396.64</v>
      </c>
      <c r="G71" s="44">
        <v>4982.01</v>
      </c>
      <c r="H71" s="44" t="s">
        <v>1687</v>
      </c>
      <c r="I71" s="45">
        <v>2461.29</v>
      </c>
      <c r="J71" s="45">
        <v>759.21</v>
      </c>
      <c r="K71" s="45">
        <v>288.94</v>
      </c>
      <c r="L71" s="45">
        <v>1413.14</v>
      </c>
      <c r="M71" s="44">
        <v>36.834499999999998</v>
      </c>
      <c r="N71" s="44">
        <v>4.79</v>
      </c>
      <c r="O71" s="40"/>
      <c r="P71" s="40"/>
      <c r="Q71" s="40"/>
      <c r="R71" s="40"/>
      <c r="S71" s="40"/>
    </row>
    <row r="72" spans="1:19" ht="72" x14ac:dyDescent="0.2">
      <c r="A72" s="41">
        <v>43</v>
      </c>
      <c r="B72" s="42" t="s">
        <v>1686</v>
      </c>
      <c r="C72" s="42" t="s">
        <v>1685</v>
      </c>
      <c r="D72" s="43" t="s">
        <v>1684</v>
      </c>
      <c r="E72" s="44">
        <v>18.399999999999999</v>
      </c>
      <c r="F72" s="44"/>
      <c r="G72" s="44">
        <v>18.399999999999999</v>
      </c>
      <c r="H72" s="44" t="s">
        <v>1683</v>
      </c>
      <c r="I72" s="45">
        <v>-86.56</v>
      </c>
      <c r="J72" s="45"/>
      <c r="K72" s="45"/>
      <c r="L72" s="45">
        <v>-86.56</v>
      </c>
      <c r="M72" s="44"/>
      <c r="N72" s="44"/>
      <c r="O72" s="40"/>
      <c r="P72" s="40"/>
      <c r="Q72" s="40"/>
      <c r="R72" s="40"/>
      <c r="S72" s="40"/>
    </row>
    <row r="73" spans="1:19" ht="72" x14ac:dyDescent="0.2">
      <c r="A73" s="41">
        <v>44</v>
      </c>
      <c r="B73" s="42" t="s">
        <v>1682</v>
      </c>
      <c r="C73" s="42" t="s">
        <v>1681</v>
      </c>
      <c r="D73" s="43" t="s">
        <v>1680</v>
      </c>
      <c r="E73" s="44">
        <v>65.3</v>
      </c>
      <c r="F73" s="44"/>
      <c r="G73" s="44">
        <v>65.3</v>
      </c>
      <c r="H73" s="44" t="s">
        <v>1679</v>
      </c>
      <c r="I73" s="45">
        <v>-24.84</v>
      </c>
      <c r="J73" s="45"/>
      <c r="K73" s="45"/>
      <c r="L73" s="45">
        <v>-24.84</v>
      </c>
      <c r="M73" s="44"/>
      <c r="N73" s="44"/>
      <c r="O73" s="40"/>
      <c r="P73" s="40"/>
      <c r="Q73" s="40"/>
      <c r="R73" s="40"/>
      <c r="S73" s="40"/>
    </row>
    <row r="74" spans="1:19" ht="72" x14ac:dyDescent="0.2">
      <c r="A74" s="41">
        <v>45</v>
      </c>
      <c r="B74" s="42" t="s">
        <v>1678</v>
      </c>
      <c r="C74" s="42" t="s">
        <v>1677</v>
      </c>
      <c r="D74" s="43" t="s">
        <v>1676</v>
      </c>
      <c r="E74" s="44">
        <v>23500</v>
      </c>
      <c r="F74" s="44"/>
      <c r="G74" s="44">
        <v>23500</v>
      </c>
      <c r="H74" s="44" t="s">
        <v>1675</v>
      </c>
      <c r="I74" s="45">
        <v>-10.91</v>
      </c>
      <c r="J74" s="45"/>
      <c r="K74" s="45"/>
      <c r="L74" s="45">
        <v>-10.91</v>
      </c>
      <c r="M74" s="44"/>
      <c r="N74" s="44"/>
      <c r="O74" s="40"/>
      <c r="P74" s="40"/>
      <c r="Q74" s="40"/>
      <c r="R74" s="40"/>
      <c r="S74" s="40"/>
    </row>
    <row r="75" spans="1:19" ht="72" x14ac:dyDescent="0.2">
      <c r="A75" s="41">
        <v>46</v>
      </c>
      <c r="B75" s="42" t="s">
        <v>1674</v>
      </c>
      <c r="C75" s="42" t="s">
        <v>1673</v>
      </c>
      <c r="D75" s="43" t="s">
        <v>1672</v>
      </c>
      <c r="E75" s="44">
        <v>51.8</v>
      </c>
      <c r="F75" s="44"/>
      <c r="G75" s="44">
        <v>51.8</v>
      </c>
      <c r="H75" s="44" t="s">
        <v>1671</v>
      </c>
      <c r="I75" s="45">
        <v>-584.38</v>
      </c>
      <c r="J75" s="45"/>
      <c r="K75" s="45"/>
      <c r="L75" s="45">
        <v>-584.38</v>
      </c>
      <c r="M75" s="44"/>
      <c r="N75" s="44"/>
      <c r="O75" s="40"/>
      <c r="P75" s="40"/>
      <c r="Q75" s="40"/>
      <c r="R75" s="40"/>
      <c r="S75" s="40"/>
    </row>
    <row r="76" spans="1:19" ht="72" x14ac:dyDescent="0.2">
      <c r="A76" s="41">
        <v>47</v>
      </c>
      <c r="B76" s="42" t="s">
        <v>1670</v>
      </c>
      <c r="C76" s="42" t="s">
        <v>1669</v>
      </c>
      <c r="D76" s="43" t="s">
        <v>1668</v>
      </c>
      <c r="E76" s="44">
        <v>58.1</v>
      </c>
      <c r="F76" s="44"/>
      <c r="G76" s="44">
        <v>58.1</v>
      </c>
      <c r="H76" s="44" t="s">
        <v>1667</v>
      </c>
      <c r="I76" s="45">
        <v>-677.52</v>
      </c>
      <c r="J76" s="45"/>
      <c r="K76" s="45"/>
      <c r="L76" s="45">
        <v>-677.52</v>
      </c>
      <c r="M76" s="44"/>
      <c r="N76" s="44"/>
      <c r="O76" s="40"/>
      <c r="P76" s="40"/>
      <c r="Q76" s="40"/>
      <c r="R76" s="40"/>
      <c r="S76" s="40"/>
    </row>
    <row r="77" spans="1:19" ht="72" x14ac:dyDescent="0.2">
      <c r="A77" s="41">
        <v>48</v>
      </c>
      <c r="B77" s="42" t="s">
        <v>1666</v>
      </c>
      <c r="C77" s="42" t="s">
        <v>1665</v>
      </c>
      <c r="D77" s="43" t="s">
        <v>1664</v>
      </c>
      <c r="E77" s="44">
        <v>112</v>
      </c>
      <c r="F77" s="44"/>
      <c r="G77" s="44">
        <v>112</v>
      </c>
      <c r="H77" s="44" t="s">
        <v>1663</v>
      </c>
      <c r="I77" s="45">
        <v>-31.34</v>
      </c>
      <c r="J77" s="45"/>
      <c r="K77" s="45"/>
      <c r="L77" s="45">
        <v>-31.34</v>
      </c>
      <c r="M77" s="44"/>
      <c r="N77" s="44"/>
      <c r="O77" s="40"/>
      <c r="P77" s="40"/>
      <c r="Q77" s="40"/>
      <c r="R77" s="40"/>
      <c r="S77" s="40"/>
    </row>
    <row r="78" spans="1:19" ht="132" x14ac:dyDescent="0.2">
      <c r="A78" s="41">
        <v>49</v>
      </c>
      <c r="B78" s="42" t="s">
        <v>1662</v>
      </c>
      <c r="C78" s="42" t="s">
        <v>1661</v>
      </c>
      <c r="D78" s="43" t="s">
        <v>1660</v>
      </c>
      <c r="E78" s="44" t="s">
        <v>1659</v>
      </c>
      <c r="F78" s="44" t="s">
        <v>1658</v>
      </c>
      <c r="G78" s="44">
        <v>6065.44</v>
      </c>
      <c r="H78" s="44" t="s">
        <v>1657</v>
      </c>
      <c r="I78" s="45">
        <v>146360.46</v>
      </c>
      <c r="J78" s="45">
        <v>27464.45</v>
      </c>
      <c r="K78" s="45" t="s">
        <v>1656</v>
      </c>
      <c r="L78" s="45">
        <v>40859.61</v>
      </c>
      <c r="M78" s="44" t="s">
        <v>1655</v>
      </c>
      <c r="N78" s="44" t="s">
        <v>1654</v>
      </c>
      <c r="O78" s="40"/>
      <c r="P78" s="40"/>
      <c r="Q78" s="40"/>
      <c r="R78" s="40"/>
      <c r="S78" s="40"/>
    </row>
    <row r="79" spans="1:19" ht="72" x14ac:dyDescent="0.2">
      <c r="A79" s="41">
        <v>50</v>
      </c>
      <c r="B79" s="42" t="s">
        <v>1420</v>
      </c>
      <c r="C79" s="42" t="s">
        <v>1419</v>
      </c>
      <c r="D79" s="43" t="s">
        <v>1653</v>
      </c>
      <c r="E79" s="44">
        <v>5500</v>
      </c>
      <c r="F79" s="44"/>
      <c r="G79" s="44">
        <v>5500</v>
      </c>
      <c r="H79" s="44" t="s">
        <v>1417</v>
      </c>
      <c r="I79" s="45">
        <v>-38847.760000000002</v>
      </c>
      <c r="J79" s="45"/>
      <c r="K79" s="45"/>
      <c r="L79" s="45">
        <v>-38847.760000000002</v>
      </c>
      <c r="M79" s="44"/>
      <c r="N79" s="44"/>
      <c r="O79" s="40"/>
      <c r="P79" s="40"/>
      <c r="Q79" s="40"/>
      <c r="R79" s="40"/>
      <c r="S79" s="40"/>
    </row>
    <row r="80" spans="1:19" ht="48" x14ac:dyDescent="0.2">
      <c r="A80" s="83">
        <v>51</v>
      </c>
      <c r="B80" s="84" t="s">
        <v>1415</v>
      </c>
      <c r="C80" s="84" t="s">
        <v>1652</v>
      </c>
      <c r="D80" s="85">
        <v>2</v>
      </c>
      <c r="E80" s="86">
        <v>5850.1</v>
      </c>
      <c r="F80" s="86"/>
      <c r="G80" s="86">
        <v>5850.1</v>
      </c>
      <c r="H80" s="86" t="s">
        <v>1384</v>
      </c>
      <c r="I80" s="87">
        <v>60256.04</v>
      </c>
      <c r="J80" s="87"/>
      <c r="K80" s="87"/>
      <c r="L80" s="87">
        <v>60256.04</v>
      </c>
      <c r="M80" s="86"/>
      <c r="N80" s="86"/>
      <c r="O80" s="40"/>
      <c r="P80" s="40"/>
      <c r="Q80" s="40"/>
      <c r="R80" s="40"/>
      <c r="S80" s="40"/>
    </row>
    <row r="81" spans="1:19" ht="48" x14ac:dyDescent="0.2">
      <c r="A81" s="83">
        <v>52</v>
      </c>
      <c r="B81" s="84" t="s">
        <v>1415</v>
      </c>
      <c r="C81" s="84" t="s">
        <v>1651</v>
      </c>
      <c r="D81" s="85">
        <v>4</v>
      </c>
      <c r="E81" s="86">
        <v>2925.05</v>
      </c>
      <c r="F81" s="86"/>
      <c r="G81" s="86">
        <v>2925.05</v>
      </c>
      <c r="H81" s="86" t="s">
        <v>1384</v>
      </c>
      <c r="I81" s="87">
        <v>60256.04</v>
      </c>
      <c r="J81" s="87"/>
      <c r="K81" s="87"/>
      <c r="L81" s="87">
        <v>60256.04</v>
      </c>
      <c r="M81" s="86"/>
      <c r="N81" s="86"/>
      <c r="O81" s="40"/>
      <c r="P81" s="40"/>
      <c r="Q81" s="40"/>
      <c r="R81" s="40"/>
      <c r="S81" s="40"/>
    </row>
    <row r="82" spans="1:19" ht="138.75" customHeight="1" x14ac:dyDescent="0.2">
      <c r="A82" s="41">
        <v>53</v>
      </c>
      <c r="B82" s="42" t="s">
        <v>1255</v>
      </c>
      <c r="C82" s="42" t="s">
        <v>1650</v>
      </c>
      <c r="D82" s="43" t="s">
        <v>1649</v>
      </c>
      <c r="E82" s="44" t="s">
        <v>1425</v>
      </c>
      <c r="F82" s="44" t="s">
        <v>1424</v>
      </c>
      <c r="G82" s="44">
        <v>6348.16</v>
      </c>
      <c r="H82" s="44" t="s">
        <v>1250</v>
      </c>
      <c r="I82" s="45">
        <v>21030.080000000002</v>
      </c>
      <c r="J82" s="45">
        <v>6706.54</v>
      </c>
      <c r="K82" s="45" t="s">
        <v>1648</v>
      </c>
      <c r="L82" s="45">
        <v>4452.75</v>
      </c>
      <c r="M82" s="44" t="s">
        <v>1422</v>
      </c>
      <c r="N82" s="44" t="s">
        <v>1647</v>
      </c>
      <c r="O82" s="40"/>
      <c r="P82" s="40"/>
      <c r="Q82" s="40"/>
      <c r="R82" s="40"/>
      <c r="S82" s="40"/>
    </row>
    <row r="83" spans="1:19" ht="72" x14ac:dyDescent="0.2">
      <c r="A83" s="41">
        <v>54</v>
      </c>
      <c r="B83" s="42" t="s">
        <v>1420</v>
      </c>
      <c r="C83" s="42" t="s">
        <v>1419</v>
      </c>
      <c r="D83" s="43" t="s">
        <v>1646</v>
      </c>
      <c r="E83" s="44">
        <v>5500</v>
      </c>
      <c r="F83" s="44"/>
      <c r="G83" s="44">
        <v>5500</v>
      </c>
      <c r="H83" s="44" t="s">
        <v>1417</v>
      </c>
      <c r="I83" s="45">
        <v>-4131.79</v>
      </c>
      <c r="J83" s="45"/>
      <c r="K83" s="45"/>
      <c r="L83" s="45">
        <v>-4131.79</v>
      </c>
      <c r="M83" s="44"/>
      <c r="N83" s="44"/>
      <c r="O83" s="40"/>
      <c r="P83" s="40"/>
      <c r="Q83" s="40"/>
      <c r="R83" s="40"/>
      <c r="S83" s="40"/>
    </row>
    <row r="84" spans="1:19" ht="48" x14ac:dyDescent="0.2">
      <c r="A84" s="83">
        <v>55</v>
      </c>
      <c r="B84" s="84" t="s">
        <v>1415</v>
      </c>
      <c r="C84" s="84" t="s">
        <v>1645</v>
      </c>
      <c r="D84" s="85">
        <v>6</v>
      </c>
      <c r="E84" s="86">
        <v>60.83</v>
      </c>
      <c r="F84" s="86"/>
      <c r="G84" s="86">
        <v>60.83</v>
      </c>
      <c r="H84" s="86" t="s">
        <v>1384</v>
      </c>
      <c r="I84" s="87">
        <v>1879.62</v>
      </c>
      <c r="J84" s="87"/>
      <c r="K84" s="87"/>
      <c r="L84" s="87">
        <v>1879.62</v>
      </c>
      <c r="M84" s="86"/>
      <c r="N84" s="86"/>
      <c r="O84" s="40"/>
      <c r="P84" s="40"/>
      <c r="Q84" s="40"/>
      <c r="R84" s="40"/>
      <c r="S84" s="40"/>
    </row>
    <row r="85" spans="1:19" ht="48" x14ac:dyDescent="0.2">
      <c r="A85" s="83">
        <v>56</v>
      </c>
      <c r="B85" s="84" t="s">
        <v>1415</v>
      </c>
      <c r="C85" s="84" t="s">
        <v>1644</v>
      </c>
      <c r="D85" s="85">
        <v>12</v>
      </c>
      <c r="E85" s="86">
        <v>145.09</v>
      </c>
      <c r="F85" s="86"/>
      <c r="G85" s="86">
        <v>145.09</v>
      </c>
      <c r="H85" s="86" t="s">
        <v>1384</v>
      </c>
      <c r="I85" s="87">
        <v>8966.52</v>
      </c>
      <c r="J85" s="87"/>
      <c r="K85" s="87"/>
      <c r="L85" s="87">
        <v>8966.52</v>
      </c>
      <c r="M85" s="86"/>
      <c r="N85" s="86"/>
      <c r="O85" s="40"/>
      <c r="P85" s="40"/>
      <c r="Q85" s="40"/>
      <c r="R85" s="40"/>
      <c r="S85" s="40"/>
    </row>
    <row r="86" spans="1:19" ht="17.850000000000001" customHeight="1" x14ac:dyDescent="0.2">
      <c r="A86" s="146" t="s">
        <v>1643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40"/>
      <c r="P86" s="40"/>
      <c r="Q86" s="40"/>
      <c r="R86" s="40"/>
      <c r="S86" s="40"/>
    </row>
    <row r="87" spans="1:19" ht="180" x14ac:dyDescent="0.2">
      <c r="A87" s="41">
        <v>57</v>
      </c>
      <c r="B87" s="42" t="s">
        <v>1642</v>
      </c>
      <c r="C87" s="42" t="s">
        <v>1641</v>
      </c>
      <c r="D87" s="43">
        <v>42</v>
      </c>
      <c r="E87" s="44" t="s">
        <v>1640</v>
      </c>
      <c r="F87" s="44">
        <v>21.47</v>
      </c>
      <c r="G87" s="44">
        <v>0.35</v>
      </c>
      <c r="H87" s="44" t="s">
        <v>1639</v>
      </c>
      <c r="I87" s="45">
        <v>18356.939999999999</v>
      </c>
      <c r="J87" s="45">
        <v>13372.38</v>
      </c>
      <c r="K87" s="45">
        <v>4752.3</v>
      </c>
      <c r="L87" s="45">
        <v>232.26</v>
      </c>
      <c r="M87" s="44">
        <v>2.0699999999999998</v>
      </c>
      <c r="N87" s="44">
        <v>86.94</v>
      </c>
      <c r="O87" s="40"/>
      <c r="P87" s="40"/>
      <c r="Q87" s="40"/>
      <c r="R87" s="40"/>
      <c r="S87" s="40"/>
    </row>
    <row r="88" spans="1:19" ht="180" x14ac:dyDescent="0.2">
      <c r="A88" s="47">
        <v>58</v>
      </c>
      <c r="B88" s="48" t="s">
        <v>1638</v>
      </c>
      <c r="C88" s="48" t="s">
        <v>1637</v>
      </c>
      <c r="D88" s="49">
        <v>42</v>
      </c>
      <c r="E88" s="50" t="s">
        <v>1636</v>
      </c>
      <c r="F88" s="50">
        <v>12.94</v>
      </c>
      <c r="G88" s="50">
        <v>5.71</v>
      </c>
      <c r="H88" s="50" t="s">
        <v>1635</v>
      </c>
      <c r="I88" s="51">
        <v>31082.52</v>
      </c>
      <c r="J88" s="51">
        <v>26662.86</v>
      </c>
      <c r="K88" s="51">
        <v>2588.88</v>
      </c>
      <c r="L88" s="51">
        <v>1830.78</v>
      </c>
      <c r="M88" s="50">
        <v>3.68</v>
      </c>
      <c r="N88" s="50">
        <v>154.56</v>
      </c>
      <c r="O88" s="40"/>
      <c r="P88" s="40"/>
      <c r="Q88" s="40"/>
      <c r="R88" s="40"/>
      <c r="S88" s="40"/>
    </row>
    <row r="89" spans="1:19" ht="36" x14ac:dyDescent="0.2">
      <c r="A89" s="196" t="s">
        <v>40</v>
      </c>
      <c r="B89" s="197"/>
      <c r="C89" s="197"/>
      <c r="D89" s="197"/>
      <c r="E89" s="197"/>
      <c r="F89" s="197"/>
      <c r="G89" s="197"/>
      <c r="H89" s="197"/>
      <c r="I89" s="45">
        <v>6908671.4199999999</v>
      </c>
      <c r="J89" s="45">
        <v>165841.72</v>
      </c>
      <c r="K89" s="45" t="s">
        <v>1634</v>
      </c>
      <c r="L89" s="45">
        <v>6498023.7000000002</v>
      </c>
      <c r="M89" s="44"/>
      <c r="N89" s="44" t="s">
        <v>1632</v>
      </c>
      <c r="O89" s="40"/>
      <c r="P89" s="40"/>
      <c r="Q89" s="40"/>
      <c r="R89" s="40"/>
      <c r="S89" s="40"/>
    </row>
    <row r="90" spans="1:19" ht="12.75" x14ac:dyDescent="0.2">
      <c r="A90" s="196" t="s">
        <v>36</v>
      </c>
      <c r="B90" s="197"/>
      <c r="C90" s="197"/>
      <c r="D90" s="197"/>
      <c r="E90" s="197"/>
      <c r="F90" s="197"/>
      <c r="G90" s="197"/>
      <c r="H90" s="197"/>
      <c r="I90" s="45">
        <v>211698.21</v>
      </c>
      <c r="J90" s="45"/>
      <c r="K90" s="45"/>
      <c r="L90" s="45"/>
      <c r="M90" s="44"/>
      <c r="N90" s="44"/>
      <c r="O90" s="40"/>
      <c r="P90" s="40"/>
      <c r="Q90" s="40"/>
      <c r="R90" s="40"/>
      <c r="S90" s="40"/>
    </row>
    <row r="91" spans="1:19" ht="12.75" x14ac:dyDescent="0.2">
      <c r="A91" s="196" t="s">
        <v>35</v>
      </c>
      <c r="B91" s="197"/>
      <c r="C91" s="197"/>
      <c r="D91" s="197"/>
      <c r="E91" s="197"/>
      <c r="F91" s="197"/>
      <c r="G91" s="197"/>
      <c r="H91" s="197"/>
      <c r="I91" s="45">
        <v>137226.34</v>
      </c>
      <c r="J91" s="45"/>
      <c r="K91" s="45"/>
      <c r="L91" s="45"/>
      <c r="M91" s="44"/>
      <c r="N91" s="44"/>
      <c r="O91" s="40"/>
      <c r="P91" s="40"/>
      <c r="Q91" s="40"/>
      <c r="R91" s="40"/>
      <c r="S91" s="40"/>
    </row>
    <row r="92" spans="1:19" ht="36" x14ac:dyDescent="0.2">
      <c r="A92" s="200" t="s">
        <v>1633</v>
      </c>
      <c r="B92" s="145"/>
      <c r="C92" s="145"/>
      <c r="D92" s="145"/>
      <c r="E92" s="145"/>
      <c r="F92" s="145"/>
      <c r="G92" s="145"/>
      <c r="H92" s="145"/>
      <c r="I92" s="59">
        <v>7257595.9699999997</v>
      </c>
      <c r="J92" s="59"/>
      <c r="K92" s="59"/>
      <c r="L92" s="59"/>
      <c r="M92" s="60"/>
      <c r="N92" s="60" t="s">
        <v>1632</v>
      </c>
      <c r="O92" s="40"/>
      <c r="P92" s="40"/>
      <c r="Q92" s="40"/>
      <c r="R92" s="40"/>
      <c r="S92" s="40"/>
    </row>
    <row r="93" spans="1:19" ht="12.75" x14ac:dyDescent="0.2">
      <c r="A93" s="203" t="s">
        <v>295</v>
      </c>
      <c r="B93" s="204"/>
      <c r="C93" s="204"/>
      <c r="D93" s="204"/>
      <c r="E93" s="204"/>
      <c r="F93" s="204"/>
      <c r="G93" s="204"/>
      <c r="H93" s="204"/>
      <c r="I93" s="90">
        <v>6481301.2300000004</v>
      </c>
      <c r="J93" s="90"/>
      <c r="K93" s="90"/>
      <c r="L93" s="90"/>
      <c r="M93" s="91"/>
      <c r="N93" s="91"/>
      <c r="O93" s="40"/>
      <c r="P93" s="40"/>
      <c r="Q93" s="40"/>
      <c r="R93" s="40"/>
      <c r="S93" s="40"/>
    </row>
    <row r="94" spans="1:19" ht="17.850000000000001" customHeight="1" x14ac:dyDescent="0.2">
      <c r="A94" s="144" t="s">
        <v>1631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40"/>
      <c r="P94" s="40"/>
      <c r="Q94" s="40"/>
      <c r="R94" s="40"/>
      <c r="S94" s="40"/>
    </row>
    <row r="95" spans="1:19" ht="168" x14ac:dyDescent="0.2">
      <c r="A95" s="41">
        <v>59</v>
      </c>
      <c r="B95" s="42" t="s">
        <v>180</v>
      </c>
      <c r="C95" s="42" t="s">
        <v>1630</v>
      </c>
      <c r="D95" s="43" t="s">
        <v>1629</v>
      </c>
      <c r="E95" s="44" t="s">
        <v>1628</v>
      </c>
      <c r="F95" s="44" t="s">
        <v>1627</v>
      </c>
      <c r="G95" s="44">
        <v>405.44</v>
      </c>
      <c r="H95" s="44" t="s">
        <v>175</v>
      </c>
      <c r="I95" s="45">
        <v>3592.5</v>
      </c>
      <c r="J95" s="45">
        <v>1787.75</v>
      </c>
      <c r="K95" s="45" t="s">
        <v>1626</v>
      </c>
      <c r="L95" s="45">
        <v>1692.98</v>
      </c>
      <c r="M95" s="44" t="s">
        <v>1625</v>
      </c>
      <c r="N95" s="44" t="s">
        <v>1624</v>
      </c>
      <c r="O95" s="40"/>
      <c r="P95" s="40"/>
      <c r="Q95" s="40"/>
      <c r="R95" s="40"/>
      <c r="S95" s="40"/>
    </row>
    <row r="96" spans="1:19" ht="72" x14ac:dyDescent="0.2">
      <c r="A96" s="41">
        <v>60</v>
      </c>
      <c r="B96" s="42" t="s">
        <v>172</v>
      </c>
      <c r="C96" s="42" t="s">
        <v>171</v>
      </c>
      <c r="D96" s="43" t="s">
        <v>1623</v>
      </c>
      <c r="E96" s="44">
        <v>15620</v>
      </c>
      <c r="F96" s="44"/>
      <c r="G96" s="44">
        <v>15620</v>
      </c>
      <c r="H96" s="44" t="s">
        <v>169</v>
      </c>
      <c r="I96" s="45">
        <v>-1544.06</v>
      </c>
      <c r="J96" s="45"/>
      <c r="K96" s="45"/>
      <c r="L96" s="45">
        <v>-1544.06</v>
      </c>
      <c r="M96" s="44"/>
      <c r="N96" s="44"/>
      <c r="O96" s="40"/>
      <c r="P96" s="40"/>
      <c r="Q96" s="40"/>
      <c r="R96" s="40"/>
      <c r="S96" s="40"/>
    </row>
    <row r="97" spans="1:19" ht="72" x14ac:dyDescent="0.2">
      <c r="A97" s="41">
        <v>61</v>
      </c>
      <c r="B97" s="42" t="s">
        <v>1607</v>
      </c>
      <c r="C97" s="42" t="s">
        <v>1622</v>
      </c>
      <c r="D97" s="43" t="s">
        <v>1621</v>
      </c>
      <c r="E97" s="44">
        <v>109997.55</v>
      </c>
      <c r="F97" s="44"/>
      <c r="G97" s="44">
        <v>109997.55</v>
      </c>
      <c r="H97" s="44" t="s">
        <v>1384</v>
      </c>
      <c r="I97" s="45">
        <v>19260.57</v>
      </c>
      <c r="J97" s="45"/>
      <c r="K97" s="45"/>
      <c r="L97" s="45">
        <v>19260.57</v>
      </c>
      <c r="M97" s="44"/>
      <c r="N97" s="44"/>
      <c r="O97" s="40"/>
      <c r="P97" s="40"/>
      <c r="Q97" s="40"/>
      <c r="R97" s="40"/>
      <c r="S97" s="40"/>
    </row>
    <row r="98" spans="1:19" ht="144" x14ac:dyDescent="0.2">
      <c r="A98" s="41">
        <v>62</v>
      </c>
      <c r="B98" s="42" t="s">
        <v>1620</v>
      </c>
      <c r="C98" s="42" t="s">
        <v>1619</v>
      </c>
      <c r="D98" s="43" t="s">
        <v>1618</v>
      </c>
      <c r="E98" s="44" t="s">
        <v>1617</v>
      </c>
      <c r="F98" s="44" t="s">
        <v>1616</v>
      </c>
      <c r="G98" s="44">
        <v>200.78</v>
      </c>
      <c r="H98" s="44" t="s">
        <v>1615</v>
      </c>
      <c r="I98" s="45">
        <v>1873.8</v>
      </c>
      <c r="J98" s="45">
        <v>413.03</v>
      </c>
      <c r="K98" s="45" t="s">
        <v>1614</v>
      </c>
      <c r="L98" s="45">
        <v>1385.39</v>
      </c>
      <c r="M98" s="44" t="s">
        <v>1613</v>
      </c>
      <c r="N98" s="44" t="s">
        <v>1612</v>
      </c>
      <c r="O98" s="40"/>
      <c r="P98" s="40"/>
      <c r="Q98" s="40"/>
      <c r="R98" s="40"/>
      <c r="S98" s="40"/>
    </row>
    <row r="99" spans="1:19" ht="72" x14ac:dyDescent="0.2">
      <c r="A99" s="41">
        <v>63</v>
      </c>
      <c r="B99" s="42" t="s">
        <v>1611</v>
      </c>
      <c r="C99" s="42" t="s">
        <v>1610</v>
      </c>
      <c r="D99" s="43" t="s">
        <v>1609</v>
      </c>
      <c r="E99" s="44">
        <v>21205</v>
      </c>
      <c r="F99" s="44"/>
      <c r="G99" s="44">
        <v>21205</v>
      </c>
      <c r="H99" s="44" t="s">
        <v>1608</v>
      </c>
      <c r="I99" s="45">
        <v>-1331.05</v>
      </c>
      <c r="J99" s="45"/>
      <c r="K99" s="45"/>
      <c r="L99" s="45">
        <v>-1331.05</v>
      </c>
      <c r="M99" s="44"/>
      <c r="N99" s="44"/>
      <c r="O99" s="40"/>
      <c r="P99" s="40"/>
      <c r="Q99" s="40"/>
      <c r="R99" s="40"/>
      <c r="S99" s="40"/>
    </row>
    <row r="100" spans="1:19" ht="72" x14ac:dyDescent="0.2">
      <c r="A100" s="41">
        <v>64</v>
      </c>
      <c r="B100" s="42" t="s">
        <v>1607</v>
      </c>
      <c r="C100" s="42" t="s">
        <v>1606</v>
      </c>
      <c r="D100" s="43" t="s">
        <v>1605</v>
      </c>
      <c r="E100" s="44">
        <v>109997.55</v>
      </c>
      <c r="F100" s="44"/>
      <c r="G100" s="44">
        <v>109997.55</v>
      </c>
      <c r="H100" s="44" t="s">
        <v>1384</v>
      </c>
      <c r="I100" s="45">
        <v>9630.2900000000009</v>
      </c>
      <c r="J100" s="45"/>
      <c r="K100" s="45"/>
      <c r="L100" s="45">
        <v>9630.2900000000009</v>
      </c>
      <c r="M100" s="44"/>
      <c r="N100" s="44"/>
      <c r="O100" s="40"/>
      <c r="P100" s="40"/>
      <c r="Q100" s="40"/>
      <c r="R100" s="40"/>
      <c r="S100" s="40"/>
    </row>
    <row r="101" spans="1:19" ht="144" x14ac:dyDescent="0.2">
      <c r="A101" s="41">
        <v>65</v>
      </c>
      <c r="B101" s="42" t="s">
        <v>1531</v>
      </c>
      <c r="C101" s="42" t="s">
        <v>1604</v>
      </c>
      <c r="D101" s="43">
        <v>6.6</v>
      </c>
      <c r="E101" s="44" t="s">
        <v>1603</v>
      </c>
      <c r="F101" s="44">
        <v>65.72</v>
      </c>
      <c r="G101" s="44">
        <v>1320.96</v>
      </c>
      <c r="H101" s="44" t="s">
        <v>1528</v>
      </c>
      <c r="I101" s="45">
        <v>53985.43</v>
      </c>
      <c r="J101" s="45">
        <v>22337.63</v>
      </c>
      <c r="K101" s="45">
        <v>4814.5</v>
      </c>
      <c r="L101" s="45">
        <v>26833.3</v>
      </c>
      <c r="M101" s="44">
        <v>21.677499999999998</v>
      </c>
      <c r="N101" s="44">
        <v>143.07</v>
      </c>
      <c r="O101" s="40"/>
      <c r="P101" s="40"/>
      <c r="Q101" s="40"/>
      <c r="R101" s="40"/>
      <c r="S101" s="40"/>
    </row>
    <row r="102" spans="1:19" ht="144" x14ac:dyDescent="0.2">
      <c r="A102" s="41">
        <v>66</v>
      </c>
      <c r="B102" s="42" t="s">
        <v>1602</v>
      </c>
      <c r="C102" s="42" t="s">
        <v>1601</v>
      </c>
      <c r="D102" s="43" t="s">
        <v>1600</v>
      </c>
      <c r="E102" s="44" t="s">
        <v>1599</v>
      </c>
      <c r="F102" s="44">
        <v>58.18</v>
      </c>
      <c r="G102" s="44">
        <v>1404.64</v>
      </c>
      <c r="H102" s="44" t="s">
        <v>1598</v>
      </c>
      <c r="I102" s="45">
        <v>20168.490000000002</v>
      </c>
      <c r="J102" s="45">
        <v>5993.5</v>
      </c>
      <c r="K102" s="45">
        <v>683.3</v>
      </c>
      <c r="L102" s="45">
        <v>13491.69</v>
      </c>
      <c r="M102" s="44">
        <v>36.777000000000001</v>
      </c>
      <c r="N102" s="44">
        <v>43.4</v>
      </c>
      <c r="O102" s="40"/>
      <c r="P102" s="40"/>
      <c r="Q102" s="40"/>
      <c r="R102" s="40"/>
      <c r="S102" s="40"/>
    </row>
    <row r="103" spans="1:19" ht="72" x14ac:dyDescent="0.2">
      <c r="A103" s="41">
        <v>67</v>
      </c>
      <c r="B103" s="42" t="s">
        <v>1597</v>
      </c>
      <c r="C103" s="42" t="s">
        <v>1596</v>
      </c>
      <c r="D103" s="43" t="s">
        <v>1595</v>
      </c>
      <c r="E103" s="44">
        <v>7800</v>
      </c>
      <c r="F103" s="44"/>
      <c r="G103" s="44">
        <v>7800</v>
      </c>
      <c r="H103" s="44" t="s">
        <v>1594</v>
      </c>
      <c r="I103" s="45">
        <v>-9979.06</v>
      </c>
      <c r="J103" s="45"/>
      <c r="K103" s="45"/>
      <c r="L103" s="45">
        <v>-9979.06</v>
      </c>
      <c r="M103" s="44"/>
      <c r="N103" s="44"/>
      <c r="O103" s="40"/>
      <c r="P103" s="40"/>
      <c r="Q103" s="40"/>
      <c r="R103" s="40"/>
      <c r="S103" s="40"/>
    </row>
    <row r="104" spans="1:19" ht="72" x14ac:dyDescent="0.2">
      <c r="A104" s="41">
        <v>68</v>
      </c>
      <c r="B104" s="42" t="s">
        <v>1593</v>
      </c>
      <c r="C104" s="42" t="s">
        <v>1592</v>
      </c>
      <c r="D104" s="43">
        <v>135.69999999999999</v>
      </c>
      <c r="E104" s="44">
        <v>14.44</v>
      </c>
      <c r="F104" s="44"/>
      <c r="G104" s="44">
        <v>14.44</v>
      </c>
      <c r="H104" s="44" t="s">
        <v>1591</v>
      </c>
      <c r="I104" s="45">
        <v>4829.5600000000004</v>
      </c>
      <c r="J104" s="45"/>
      <c r="K104" s="45"/>
      <c r="L104" s="45">
        <v>4829.5600000000004</v>
      </c>
      <c r="M104" s="44"/>
      <c r="N104" s="44"/>
      <c r="O104" s="40"/>
      <c r="P104" s="40"/>
      <c r="Q104" s="40"/>
      <c r="R104" s="40"/>
      <c r="S104" s="40"/>
    </row>
    <row r="105" spans="1:19" ht="144" x14ac:dyDescent="0.2">
      <c r="A105" s="41">
        <v>69</v>
      </c>
      <c r="B105" s="42" t="s">
        <v>1590</v>
      </c>
      <c r="C105" s="42" t="s">
        <v>1589</v>
      </c>
      <c r="D105" s="43" t="s">
        <v>1588</v>
      </c>
      <c r="E105" s="44" t="s">
        <v>1587</v>
      </c>
      <c r="F105" s="44" t="s">
        <v>1586</v>
      </c>
      <c r="G105" s="44">
        <v>24086.39</v>
      </c>
      <c r="H105" s="44" t="s">
        <v>1585</v>
      </c>
      <c r="I105" s="45">
        <v>214.91</v>
      </c>
      <c r="J105" s="45">
        <v>70.19</v>
      </c>
      <c r="K105" s="45" t="s">
        <v>1584</v>
      </c>
      <c r="L105" s="45">
        <v>130.66</v>
      </c>
      <c r="M105" s="44" t="s">
        <v>1583</v>
      </c>
      <c r="N105" s="44" t="s">
        <v>1582</v>
      </c>
      <c r="O105" s="40"/>
      <c r="P105" s="40"/>
      <c r="Q105" s="40"/>
      <c r="R105" s="40"/>
      <c r="S105" s="40"/>
    </row>
    <row r="106" spans="1:19" ht="132" x14ac:dyDescent="0.2">
      <c r="A106" s="41">
        <v>70</v>
      </c>
      <c r="B106" s="42" t="s">
        <v>1383</v>
      </c>
      <c r="C106" s="42" t="s">
        <v>1581</v>
      </c>
      <c r="D106" s="43">
        <v>10</v>
      </c>
      <c r="E106" s="44" t="s">
        <v>1381</v>
      </c>
      <c r="F106" s="44" t="s">
        <v>1380</v>
      </c>
      <c r="G106" s="44">
        <v>603.84</v>
      </c>
      <c r="H106" s="44" t="s">
        <v>1379</v>
      </c>
      <c r="I106" s="45">
        <v>178176.3</v>
      </c>
      <c r="J106" s="45">
        <v>21506.2</v>
      </c>
      <c r="K106" s="45" t="s">
        <v>1580</v>
      </c>
      <c r="L106" s="45">
        <v>48784.2</v>
      </c>
      <c r="M106" s="44" t="s">
        <v>1377</v>
      </c>
      <c r="N106" s="44" t="s">
        <v>1579</v>
      </c>
      <c r="O106" s="40"/>
      <c r="P106" s="40"/>
      <c r="Q106" s="40"/>
      <c r="R106" s="40"/>
      <c r="S106" s="40"/>
    </row>
    <row r="107" spans="1:19" ht="72" x14ac:dyDescent="0.2">
      <c r="A107" s="41">
        <v>71</v>
      </c>
      <c r="B107" s="42" t="s">
        <v>1375</v>
      </c>
      <c r="C107" s="42" t="s">
        <v>1374</v>
      </c>
      <c r="D107" s="43" t="s">
        <v>1578</v>
      </c>
      <c r="E107" s="44">
        <v>905.71</v>
      </c>
      <c r="F107" s="44"/>
      <c r="G107" s="44">
        <v>905.71</v>
      </c>
      <c r="H107" s="44" t="s">
        <v>1943</v>
      </c>
      <c r="I107" s="45">
        <v>-45760.26</v>
      </c>
      <c r="J107" s="45"/>
      <c r="K107" s="45"/>
      <c r="L107" s="45">
        <v>-45760.26</v>
      </c>
      <c r="M107" s="44"/>
      <c r="N107" s="44"/>
      <c r="O107" s="40"/>
      <c r="P107" s="40"/>
      <c r="Q107" s="40"/>
      <c r="R107" s="40"/>
      <c r="S107" s="40"/>
    </row>
    <row r="108" spans="1:19" ht="72" x14ac:dyDescent="0.2">
      <c r="A108" s="47">
        <v>72</v>
      </c>
      <c r="B108" s="48" t="s">
        <v>1577</v>
      </c>
      <c r="C108" s="48" t="s">
        <v>1576</v>
      </c>
      <c r="D108" s="49">
        <v>6</v>
      </c>
      <c r="E108" s="50">
        <v>1282.4000000000001</v>
      </c>
      <c r="F108" s="50"/>
      <c r="G108" s="50">
        <v>1282.4000000000001</v>
      </c>
      <c r="H108" s="50" t="s">
        <v>1944</v>
      </c>
      <c r="I108" s="51">
        <v>33654.54</v>
      </c>
      <c r="J108" s="51"/>
      <c r="K108" s="51"/>
      <c r="L108" s="51">
        <v>33654.54</v>
      </c>
      <c r="M108" s="50"/>
      <c r="N108" s="50"/>
      <c r="O108" s="40"/>
      <c r="P108" s="40"/>
      <c r="Q108" s="40"/>
      <c r="R108" s="40"/>
      <c r="S108" s="40"/>
    </row>
    <row r="109" spans="1:19" ht="36" x14ac:dyDescent="0.2">
      <c r="A109" s="196" t="s">
        <v>40</v>
      </c>
      <c r="B109" s="197"/>
      <c r="C109" s="197"/>
      <c r="D109" s="197"/>
      <c r="E109" s="197"/>
      <c r="F109" s="197"/>
      <c r="G109" s="197"/>
      <c r="H109" s="197"/>
      <c r="I109" s="45">
        <v>266771.96000000002</v>
      </c>
      <c r="J109" s="45">
        <v>52108.3</v>
      </c>
      <c r="K109" s="45" t="s">
        <v>1575</v>
      </c>
      <c r="L109" s="45">
        <v>101078.75</v>
      </c>
      <c r="M109" s="44"/>
      <c r="N109" s="44" t="s">
        <v>1573</v>
      </c>
      <c r="O109" s="40"/>
      <c r="P109" s="40"/>
      <c r="Q109" s="40"/>
      <c r="R109" s="40"/>
      <c r="S109" s="40"/>
    </row>
    <row r="110" spans="1:19" ht="12.75" x14ac:dyDescent="0.2">
      <c r="A110" s="196" t="s">
        <v>36</v>
      </c>
      <c r="B110" s="197"/>
      <c r="C110" s="197"/>
      <c r="D110" s="197"/>
      <c r="E110" s="197"/>
      <c r="F110" s="197"/>
      <c r="G110" s="197"/>
      <c r="H110" s="197"/>
      <c r="I110" s="45">
        <v>74913.919999999998</v>
      </c>
      <c r="J110" s="45"/>
      <c r="K110" s="45"/>
      <c r="L110" s="45"/>
      <c r="M110" s="44"/>
      <c r="N110" s="44"/>
      <c r="O110" s="40"/>
      <c r="P110" s="40"/>
      <c r="Q110" s="40"/>
      <c r="R110" s="40"/>
      <c r="S110" s="40"/>
    </row>
    <row r="111" spans="1:19" ht="12.75" x14ac:dyDescent="0.2">
      <c r="A111" s="196" t="s">
        <v>35</v>
      </c>
      <c r="B111" s="197"/>
      <c r="C111" s="197"/>
      <c r="D111" s="197"/>
      <c r="E111" s="197"/>
      <c r="F111" s="197"/>
      <c r="G111" s="197"/>
      <c r="H111" s="197"/>
      <c r="I111" s="45">
        <v>48528.71</v>
      </c>
      <c r="J111" s="45"/>
      <c r="K111" s="45"/>
      <c r="L111" s="45"/>
      <c r="M111" s="44"/>
      <c r="N111" s="44"/>
      <c r="O111" s="40"/>
      <c r="P111" s="40"/>
      <c r="Q111" s="40"/>
      <c r="R111" s="40"/>
      <c r="S111" s="40"/>
    </row>
    <row r="112" spans="1:19" ht="36" x14ac:dyDescent="0.2">
      <c r="A112" s="198" t="s">
        <v>1574</v>
      </c>
      <c r="B112" s="199"/>
      <c r="C112" s="199"/>
      <c r="D112" s="199"/>
      <c r="E112" s="199"/>
      <c r="F112" s="199"/>
      <c r="G112" s="199"/>
      <c r="H112" s="199"/>
      <c r="I112" s="52">
        <v>390214.59</v>
      </c>
      <c r="J112" s="52"/>
      <c r="K112" s="52"/>
      <c r="L112" s="52"/>
      <c r="M112" s="53"/>
      <c r="N112" s="53" t="s">
        <v>1573</v>
      </c>
      <c r="O112" s="40"/>
      <c r="P112" s="40"/>
      <c r="Q112" s="40"/>
      <c r="R112" s="40"/>
      <c r="S112" s="40"/>
    </row>
    <row r="113" spans="1:19" ht="17.850000000000001" customHeight="1" x14ac:dyDescent="0.2">
      <c r="A113" s="144" t="s">
        <v>1572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40"/>
      <c r="P113" s="40"/>
      <c r="Q113" s="40"/>
      <c r="R113" s="40"/>
      <c r="S113" s="40"/>
    </row>
    <row r="114" spans="1:19" ht="204" x14ac:dyDescent="0.2">
      <c r="A114" s="41">
        <v>73</v>
      </c>
      <c r="B114" s="42" t="s">
        <v>1571</v>
      </c>
      <c r="C114" s="42" t="s">
        <v>1570</v>
      </c>
      <c r="D114" s="43" t="s">
        <v>1569</v>
      </c>
      <c r="E114" s="44" t="s">
        <v>1568</v>
      </c>
      <c r="F114" s="44" t="s">
        <v>1567</v>
      </c>
      <c r="G114" s="44"/>
      <c r="H114" s="44" t="s">
        <v>1566</v>
      </c>
      <c r="I114" s="45">
        <v>117265.2</v>
      </c>
      <c r="J114" s="45">
        <v>44332.800000000003</v>
      </c>
      <c r="K114" s="45" t="s">
        <v>1565</v>
      </c>
      <c r="L114" s="45"/>
      <c r="M114" s="44" t="s">
        <v>1564</v>
      </c>
      <c r="N114" s="44" t="s">
        <v>1563</v>
      </c>
      <c r="O114" s="40"/>
      <c r="P114" s="40"/>
      <c r="Q114" s="40"/>
      <c r="R114" s="40"/>
      <c r="S114" s="40"/>
    </row>
    <row r="115" spans="1:19" ht="192" x14ac:dyDescent="0.2">
      <c r="A115" s="41">
        <v>74</v>
      </c>
      <c r="B115" s="42" t="s">
        <v>1562</v>
      </c>
      <c r="C115" s="42" t="s">
        <v>1561</v>
      </c>
      <c r="D115" s="43" t="s">
        <v>1560</v>
      </c>
      <c r="E115" s="44" t="s">
        <v>1559</v>
      </c>
      <c r="F115" s="44" t="s">
        <v>1558</v>
      </c>
      <c r="G115" s="44"/>
      <c r="H115" s="44" t="s">
        <v>1557</v>
      </c>
      <c r="I115" s="45">
        <v>4519.42</v>
      </c>
      <c r="J115" s="45">
        <v>1733.65</v>
      </c>
      <c r="K115" s="45" t="s">
        <v>1556</v>
      </c>
      <c r="L115" s="45"/>
      <c r="M115" s="44" t="s">
        <v>1555</v>
      </c>
      <c r="N115" s="44" t="s">
        <v>1554</v>
      </c>
      <c r="O115" s="40"/>
      <c r="P115" s="40"/>
      <c r="Q115" s="40"/>
      <c r="R115" s="40"/>
      <c r="S115" s="40"/>
    </row>
    <row r="116" spans="1:19" ht="192" x14ac:dyDescent="0.2">
      <c r="A116" s="41">
        <v>75</v>
      </c>
      <c r="B116" s="42" t="s">
        <v>1553</v>
      </c>
      <c r="C116" s="42" t="s">
        <v>1552</v>
      </c>
      <c r="D116" s="43" t="s">
        <v>1551</v>
      </c>
      <c r="E116" s="44" t="s">
        <v>1550</v>
      </c>
      <c r="F116" s="44" t="s">
        <v>1549</v>
      </c>
      <c r="G116" s="44"/>
      <c r="H116" s="44" t="s">
        <v>1548</v>
      </c>
      <c r="I116" s="45">
        <v>1207.27</v>
      </c>
      <c r="J116" s="45">
        <v>507.06</v>
      </c>
      <c r="K116" s="45" t="s">
        <v>1547</v>
      </c>
      <c r="L116" s="45"/>
      <c r="M116" s="44" t="s">
        <v>1546</v>
      </c>
      <c r="N116" s="44" t="s">
        <v>1545</v>
      </c>
      <c r="O116" s="40"/>
      <c r="P116" s="40"/>
      <c r="Q116" s="40"/>
      <c r="R116" s="40"/>
      <c r="S116" s="40"/>
    </row>
    <row r="117" spans="1:19" ht="192" x14ac:dyDescent="0.2">
      <c r="A117" s="41">
        <v>76</v>
      </c>
      <c r="B117" s="42" t="s">
        <v>1544</v>
      </c>
      <c r="C117" s="42" t="s">
        <v>1543</v>
      </c>
      <c r="D117" s="43">
        <v>6</v>
      </c>
      <c r="E117" s="44" t="s">
        <v>1542</v>
      </c>
      <c r="F117" s="44" t="s">
        <v>1541</v>
      </c>
      <c r="G117" s="44"/>
      <c r="H117" s="44" t="s">
        <v>1540</v>
      </c>
      <c r="I117" s="45">
        <v>3331.38</v>
      </c>
      <c r="J117" s="45">
        <v>2090.2199999999998</v>
      </c>
      <c r="K117" s="45" t="s">
        <v>1539</v>
      </c>
      <c r="L117" s="45"/>
      <c r="M117" s="44" t="s">
        <v>1538</v>
      </c>
      <c r="N117" s="44" t="s">
        <v>1537</v>
      </c>
      <c r="O117" s="40"/>
      <c r="P117" s="40"/>
      <c r="Q117" s="40"/>
      <c r="R117" s="40"/>
      <c r="S117" s="40"/>
    </row>
    <row r="118" spans="1:19" ht="192" x14ac:dyDescent="0.2">
      <c r="A118" s="41">
        <v>77</v>
      </c>
      <c r="B118" s="42" t="s">
        <v>1303</v>
      </c>
      <c r="C118" s="42" t="s">
        <v>1536</v>
      </c>
      <c r="D118" s="43">
        <v>2</v>
      </c>
      <c r="E118" s="44" t="s">
        <v>1301</v>
      </c>
      <c r="F118" s="44">
        <v>3.01</v>
      </c>
      <c r="G118" s="44"/>
      <c r="H118" s="44" t="s">
        <v>1300</v>
      </c>
      <c r="I118" s="45">
        <v>531.46</v>
      </c>
      <c r="J118" s="45">
        <v>463.82</v>
      </c>
      <c r="K118" s="45">
        <v>67.64</v>
      </c>
      <c r="L118" s="45"/>
      <c r="M118" s="44">
        <v>1.5801000000000001</v>
      </c>
      <c r="N118" s="44">
        <v>3.16</v>
      </c>
      <c r="O118" s="40"/>
      <c r="P118" s="40"/>
      <c r="Q118" s="40"/>
      <c r="R118" s="40"/>
      <c r="S118" s="40"/>
    </row>
    <row r="119" spans="1:19" ht="192" x14ac:dyDescent="0.2">
      <c r="A119" s="41">
        <v>78</v>
      </c>
      <c r="B119" s="42" t="s">
        <v>1535</v>
      </c>
      <c r="C119" s="42" t="s">
        <v>1534</v>
      </c>
      <c r="D119" s="43">
        <v>2</v>
      </c>
      <c r="E119" s="44" t="s">
        <v>1533</v>
      </c>
      <c r="F119" s="44">
        <v>1.81</v>
      </c>
      <c r="G119" s="44"/>
      <c r="H119" s="44" t="s">
        <v>1532</v>
      </c>
      <c r="I119" s="45">
        <v>320.08</v>
      </c>
      <c r="J119" s="45">
        <v>279.5</v>
      </c>
      <c r="K119" s="45">
        <v>40.58</v>
      </c>
      <c r="L119" s="45"/>
      <c r="M119" s="44">
        <v>0.95220000000000005</v>
      </c>
      <c r="N119" s="44">
        <v>1.9</v>
      </c>
      <c r="O119" s="40"/>
      <c r="P119" s="40"/>
      <c r="Q119" s="40"/>
      <c r="R119" s="40"/>
      <c r="S119" s="40"/>
    </row>
    <row r="120" spans="1:19" ht="168" x14ac:dyDescent="0.2">
      <c r="A120" s="41">
        <v>79</v>
      </c>
      <c r="B120" s="42" t="s">
        <v>1531</v>
      </c>
      <c r="C120" s="42" t="s">
        <v>1530</v>
      </c>
      <c r="D120" s="43">
        <v>39</v>
      </c>
      <c r="E120" s="44" t="s">
        <v>1529</v>
      </c>
      <c r="F120" s="44">
        <v>26.29</v>
      </c>
      <c r="G120" s="44"/>
      <c r="H120" s="44" t="s">
        <v>1528</v>
      </c>
      <c r="I120" s="45">
        <v>64177.62</v>
      </c>
      <c r="J120" s="45">
        <v>52798.2</v>
      </c>
      <c r="K120" s="45">
        <v>11379.42</v>
      </c>
      <c r="L120" s="45"/>
      <c r="M120" s="44">
        <v>8.6709999999999994</v>
      </c>
      <c r="N120" s="44">
        <v>338.17</v>
      </c>
      <c r="O120" s="40"/>
      <c r="P120" s="40"/>
      <c r="Q120" s="40"/>
      <c r="R120" s="40"/>
      <c r="S120" s="40"/>
    </row>
    <row r="121" spans="1:19" ht="84" x14ac:dyDescent="0.2">
      <c r="A121" s="41">
        <v>80</v>
      </c>
      <c r="B121" s="42" t="s">
        <v>1527</v>
      </c>
      <c r="C121" s="42" t="s">
        <v>1526</v>
      </c>
      <c r="D121" s="43" t="s">
        <v>1524</v>
      </c>
      <c r="E121" s="44">
        <v>42.98</v>
      </c>
      <c r="F121" s="44">
        <v>42.98</v>
      </c>
      <c r="G121" s="44"/>
      <c r="H121" s="44" t="s">
        <v>1525</v>
      </c>
      <c r="I121" s="45">
        <v>1441.89</v>
      </c>
      <c r="J121" s="45"/>
      <c r="K121" s="45">
        <v>1441.89</v>
      </c>
      <c r="L121" s="45"/>
      <c r="M121" s="44"/>
      <c r="N121" s="44"/>
      <c r="O121" s="40"/>
      <c r="P121" s="40"/>
      <c r="Q121" s="40"/>
      <c r="R121" s="40"/>
      <c r="S121" s="40"/>
    </row>
    <row r="122" spans="1:19" ht="72" x14ac:dyDescent="0.2">
      <c r="A122" s="47">
        <v>81</v>
      </c>
      <c r="B122" s="48" t="s">
        <v>841</v>
      </c>
      <c r="C122" s="48" t="s">
        <v>840</v>
      </c>
      <c r="D122" s="49" t="s">
        <v>1524</v>
      </c>
      <c r="E122" s="50">
        <v>13.38</v>
      </c>
      <c r="F122" s="50">
        <v>13.38</v>
      </c>
      <c r="G122" s="50"/>
      <c r="H122" s="50" t="s">
        <v>839</v>
      </c>
      <c r="I122" s="51">
        <v>405.86</v>
      </c>
      <c r="J122" s="51"/>
      <c r="K122" s="51">
        <v>405.86</v>
      </c>
      <c r="L122" s="51"/>
      <c r="M122" s="50"/>
      <c r="N122" s="50"/>
      <c r="O122" s="40"/>
      <c r="P122" s="40"/>
      <c r="Q122" s="40"/>
      <c r="R122" s="40"/>
      <c r="S122" s="40"/>
    </row>
    <row r="123" spans="1:19" ht="36" x14ac:dyDescent="0.2">
      <c r="A123" s="196" t="s">
        <v>40</v>
      </c>
      <c r="B123" s="197"/>
      <c r="C123" s="197"/>
      <c r="D123" s="197"/>
      <c r="E123" s="197"/>
      <c r="F123" s="197"/>
      <c r="G123" s="197"/>
      <c r="H123" s="197"/>
      <c r="I123" s="45">
        <v>193200.18</v>
      </c>
      <c r="J123" s="45">
        <v>102205.25</v>
      </c>
      <c r="K123" s="45" t="s">
        <v>1523</v>
      </c>
      <c r="L123" s="45"/>
      <c r="M123" s="44"/>
      <c r="N123" s="44" t="s">
        <v>1521</v>
      </c>
      <c r="O123" s="40"/>
      <c r="P123" s="40"/>
      <c r="Q123" s="40"/>
      <c r="R123" s="40"/>
      <c r="S123" s="40"/>
    </row>
    <row r="124" spans="1:19" ht="12.75" x14ac:dyDescent="0.2">
      <c r="A124" s="196" t="s">
        <v>36</v>
      </c>
      <c r="B124" s="197"/>
      <c r="C124" s="197"/>
      <c r="D124" s="197"/>
      <c r="E124" s="197"/>
      <c r="F124" s="197"/>
      <c r="G124" s="197"/>
      <c r="H124" s="197"/>
      <c r="I124" s="45">
        <v>111284.46</v>
      </c>
      <c r="J124" s="45"/>
      <c r="K124" s="45"/>
      <c r="L124" s="45"/>
      <c r="M124" s="44"/>
      <c r="N124" s="44"/>
      <c r="O124" s="40"/>
      <c r="P124" s="40"/>
      <c r="Q124" s="40"/>
      <c r="R124" s="40"/>
      <c r="S124" s="40"/>
    </row>
    <row r="125" spans="1:19" ht="12.75" x14ac:dyDescent="0.2">
      <c r="A125" s="196" t="s">
        <v>35</v>
      </c>
      <c r="B125" s="197"/>
      <c r="C125" s="197"/>
      <c r="D125" s="197"/>
      <c r="E125" s="197"/>
      <c r="F125" s="197"/>
      <c r="G125" s="197"/>
      <c r="H125" s="197"/>
      <c r="I125" s="45">
        <v>72042.899999999994</v>
      </c>
      <c r="J125" s="45"/>
      <c r="K125" s="45"/>
      <c r="L125" s="45"/>
      <c r="M125" s="44"/>
      <c r="N125" s="44"/>
      <c r="O125" s="40"/>
      <c r="P125" s="40"/>
      <c r="Q125" s="40"/>
      <c r="R125" s="40"/>
      <c r="S125" s="40"/>
    </row>
    <row r="126" spans="1:19" ht="36" x14ac:dyDescent="0.2">
      <c r="A126" s="198" t="s">
        <v>1522</v>
      </c>
      <c r="B126" s="199"/>
      <c r="C126" s="199"/>
      <c r="D126" s="199"/>
      <c r="E126" s="199"/>
      <c r="F126" s="199"/>
      <c r="G126" s="199"/>
      <c r="H126" s="199"/>
      <c r="I126" s="52">
        <v>376527.54</v>
      </c>
      <c r="J126" s="52"/>
      <c r="K126" s="52"/>
      <c r="L126" s="52"/>
      <c r="M126" s="53"/>
      <c r="N126" s="53" t="s">
        <v>1521</v>
      </c>
      <c r="O126" s="40"/>
      <c r="P126" s="40"/>
      <c r="Q126" s="40"/>
      <c r="R126" s="40"/>
      <c r="S126" s="40"/>
    </row>
    <row r="127" spans="1:19" ht="17.850000000000001" customHeight="1" x14ac:dyDescent="0.2">
      <c r="A127" s="144" t="s">
        <v>1520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40"/>
      <c r="P127" s="40"/>
      <c r="Q127" s="40"/>
      <c r="R127" s="40"/>
      <c r="S127" s="40"/>
    </row>
    <row r="128" spans="1:19" ht="132" x14ac:dyDescent="0.2">
      <c r="A128" s="41">
        <v>82</v>
      </c>
      <c r="B128" s="42" t="s">
        <v>1303</v>
      </c>
      <c r="C128" s="42" t="s">
        <v>1502</v>
      </c>
      <c r="D128" s="43">
        <v>4</v>
      </c>
      <c r="E128" s="44" t="s">
        <v>1501</v>
      </c>
      <c r="F128" s="44">
        <v>5.01</v>
      </c>
      <c r="G128" s="44">
        <v>1195.9100000000001</v>
      </c>
      <c r="H128" s="44" t="s">
        <v>1300</v>
      </c>
      <c r="I128" s="45">
        <v>24516.799999999999</v>
      </c>
      <c r="J128" s="45">
        <v>1546.04</v>
      </c>
      <c r="K128" s="45">
        <v>225.48</v>
      </c>
      <c r="L128" s="45">
        <v>22745.279999999999</v>
      </c>
      <c r="M128" s="44">
        <v>2.6335000000000002</v>
      </c>
      <c r="N128" s="44">
        <v>10.53</v>
      </c>
      <c r="O128" s="40"/>
      <c r="P128" s="40"/>
      <c r="Q128" s="40"/>
      <c r="R128" s="40"/>
      <c r="S128" s="40"/>
    </row>
    <row r="129" spans="1:19" ht="72" x14ac:dyDescent="0.2">
      <c r="A129" s="41">
        <v>83</v>
      </c>
      <c r="B129" s="42" t="s">
        <v>1500</v>
      </c>
      <c r="C129" s="42" t="s">
        <v>1499</v>
      </c>
      <c r="D129" s="43" t="s">
        <v>1519</v>
      </c>
      <c r="E129" s="44">
        <v>1171.82</v>
      </c>
      <c r="F129" s="44"/>
      <c r="G129" s="44">
        <v>1171.82</v>
      </c>
      <c r="H129" s="44" t="s">
        <v>1937</v>
      </c>
      <c r="I129" s="45">
        <v>-21860.080000000002</v>
      </c>
      <c r="J129" s="45"/>
      <c r="K129" s="45"/>
      <c r="L129" s="45">
        <v>-21860.080000000002</v>
      </c>
      <c r="M129" s="44"/>
      <c r="N129" s="44"/>
      <c r="O129" s="40"/>
      <c r="P129" s="40"/>
      <c r="Q129" s="40"/>
      <c r="R129" s="40"/>
      <c r="S129" s="40"/>
    </row>
    <row r="130" spans="1:19" ht="48" x14ac:dyDescent="0.2">
      <c r="A130" s="83">
        <v>84</v>
      </c>
      <c r="B130" s="84" t="s">
        <v>1415</v>
      </c>
      <c r="C130" s="84" t="s">
        <v>1518</v>
      </c>
      <c r="D130" s="85">
        <v>4</v>
      </c>
      <c r="E130" s="86">
        <v>448.99</v>
      </c>
      <c r="F130" s="86"/>
      <c r="G130" s="86">
        <v>448.99</v>
      </c>
      <c r="H130" s="86" t="s">
        <v>1384</v>
      </c>
      <c r="I130" s="87">
        <v>9249.2000000000007</v>
      </c>
      <c r="J130" s="87"/>
      <c r="K130" s="87"/>
      <c r="L130" s="87">
        <v>9249.2000000000007</v>
      </c>
      <c r="M130" s="86"/>
      <c r="N130" s="86"/>
      <c r="O130" s="40"/>
      <c r="P130" s="40"/>
      <c r="Q130" s="40"/>
      <c r="R130" s="40"/>
      <c r="S130" s="40"/>
    </row>
    <row r="131" spans="1:19" ht="138.75" customHeight="1" x14ac:dyDescent="0.2">
      <c r="A131" s="41">
        <v>85</v>
      </c>
      <c r="B131" s="42" t="s">
        <v>1230</v>
      </c>
      <c r="C131" s="42" t="s">
        <v>1517</v>
      </c>
      <c r="D131" s="43">
        <v>16</v>
      </c>
      <c r="E131" s="44" t="s">
        <v>1228</v>
      </c>
      <c r="F131" s="44" t="s">
        <v>1227</v>
      </c>
      <c r="G131" s="44">
        <v>47.99</v>
      </c>
      <c r="H131" s="44" t="s">
        <v>1226</v>
      </c>
      <c r="I131" s="45">
        <v>13841.44</v>
      </c>
      <c r="J131" s="45">
        <v>2282.88</v>
      </c>
      <c r="K131" s="45" t="s">
        <v>1516</v>
      </c>
      <c r="L131" s="45">
        <v>5287.68</v>
      </c>
      <c r="M131" s="44" t="s">
        <v>1224</v>
      </c>
      <c r="N131" s="44" t="s">
        <v>1515</v>
      </c>
      <c r="O131" s="40"/>
      <c r="P131" s="40"/>
      <c r="Q131" s="40"/>
      <c r="R131" s="40"/>
      <c r="S131" s="40"/>
    </row>
    <row r="132" spans="1:19" ht="98.25" customHeight="1" x14ac:dyDescent="0.2">
      <c r="A132" s="41">
        <v>86</v>
      </c>
      <c r="B132" s="42" t="s">
        <v>1390</v>
      </c>
      <c r="C132" s="42" t="s">
        <v>1389</v>
      </c>
      <c r="D132" s="43" t="s">
        <v>1514</v>
      </c>
      <c r="E132" s="44">
        <v>45</v>
      </c>
      <c r="F132" s="44"/>
      <c r="G132" s="44">
        <v>45</v>
      </c>
      <c r="H132" s="44" t="s">
        <v>1387</v>
      </c>
      <c r="I132" s="45">
        <v>-5116.6400000000003</v>
      </c>
      <c r="J132" s="45"/>
      <c r="K132" s="45"/>
      <c r="L132" s="45">
        <v>-5116.6400000000003</v>
      </c>
      <c r="M132" s="44"/>
      <c r="N132" s="44"/>
      <c r="O132" s="40"/>
      <c r="P132" s="40"/>
      <c r="Q132" s="40"/>
      <c r="R132" s="40"/>
      <c r="S132" s="40"/>
    </row>
    <row r="133" spans="1:19" ht="48" x14ac:dyDescent="0.2">
      <c r="A133" s="83">
        <v>87</v>
      </c>
      <c r="B133" s="84" t="s">
        <v>1415</v>
      </c>
      <c r="C133" s="84" t="s">
        <v>1513</v>
      </c>
      <c r="D133" s="85">
        <v>16</v>
      </c>
      <c r="E133" s="86">
        <v>73.69</v>
      </c>
      <c r="F133" s="86"/>
      <c r="G133" s="86">
        <v>73.69</v>
      </c>
      <c r="H133" s="86" t="s">
        <v>1384</v>
      </c>
      <c r="I133" s="87">
        <v>6072</v>
      </c>
      <c r="J133" s="87"/>
      <c r="K133" s="87"/>
      <c r="L133" s="87">
        <v>6072</v>
      </c>
      <c r="M133" s="86"/>
      <c r="N133" s="86"/>
      <c r="O133" s="40"/>
      <c r="P133" s="40"/>
      <c r="Q133" s="40"/>
      <c r="R133" s="40"/>
      <c r="S133" s="40"/>
    </row>
    <row r="134" spans="1:19" ht="132" x14ac:dyDescent="0.2">
      <c r="A134" s="41">
        <v>88</v>
      </c>
      <c r="B134" s="42" t="s">
        <v>1303</v>
      </c>
      <c r="C134" s="42" t="s">
        <v>1512</v>
      </c>
      <c r="D134" s="43">
        <v>2</v>
      </c>
      <c r="E134" s="44" t="s">
        <v>1501</v>
      </c>
      <c r="F134" s="44">
        <v>5.01</v>
      </c>
      <c r="G134" s="44">
        <v>1195.9100000000001</v>
      </c>
      <c r="H134" s="44" t="s">
        <v>1300</v>
      </c>
      <c r="I134" s="45">
        <v>12258.4</v>
      </c>
      <c r="J134" s="45">
        <v>773.02</v>
      </c>
      <c r="K134" s="45">
        <v>112.74</v>
      </c>
      <c r="L134" s="45">
        <v>11372.64</v>
      </c>
      <c r="M134" s="44">
        <v>2.6335000000000002</v>
      </c>
      <c r="N134" s="44">
        <v>5.27</v>
      </c>
      <c r="O134" s="40"/>
      <c r="P134" s="40"/>
      <c r="Q134" s="40"/>
      <c r="R134" s="40"/>
      <c r="S134" s="40"/>
    </row>
    <row r="135" spans="1:19" ht="72" x14ac:dyDescent="0.2">
      <c r="A135" s="41">
        <v>89</v>
      </c>
      <c r="B135" s="42" t="s">
        <v>1500</v>
      </c>
      <c r="C135" s="42" t="s">
        <v>1499</v>
      </c>
      <c r="D135" s="43" t="s">
        <v>1511</v>
      </c>
      <c r="E135" s="44">
        <v>1171.82</v>
      </c>
      <c r="F135" s="44"/>
      <c r="G135" s="44">
        <v>1171.82</v>
      </c>
      <c r="H135" s="44" t="s">
        <v>1937</v>
      </c>
      <c r="I135" s="45">
        <v>-10930.04</v>
      </c>
      <c r="J135" s="45"/>
      <c r="K135" s="45"/>
      <c r="L135" s="45">
        <v>-10930.04</v>
      </c>
      <c r="M135" s="44"/>
      <c r="N135" s="44"/>
      <c r="O135" s="40"/>
      <c r="P135" s="40"/>
      <c r="Q135" s="40"/>
      <c r="R135" s="40"/>
      <c r="S135" s="40"/>
    </row>
    <row r="136" spans="1:19" ht="48" x14ac:dyDescent="0.2">
      <c r="A136" s="83">
        <v>90</v>
      </c>
      <c r="B136" s="84" t="s">
        <v>1415</v>
      </c>
      <c r="C136" s="84" t="s">
        <v>1510</v>
      </c>
      <c r="D136" s="85">
        <v>2</v>
      </c>
      <c r="E136" s="86">
        <v>354.77</v>
      </c>
      <c r="F136" s="86"/>
      <c r="G136" s="86">
        <v>354.77</v>
      </c>
      <c r="H136" s="86" t="s">
        <v>1384</v>
      </c>
      <c r="I136" s="87">
        <v>3654.14</v>
      </c>
      <c r="J136" s="87"/>
      <c r="K136" s="87"/>
      <c r="L136" s="87">
        <v>3654.14</v>
      </c>
      <c r="M136" s="86"/>
      <c r="N136" s="86"/>
      <c r="O136" s="40"/>
      <c r="P136" s="40"/>
      <c r="Q136" s="40"/>
      <c r="R136" s="40"/>
      <c r="S136" s="40"/>
    </row>
    <row r="137" spans="1:19" ht="132" x14ac:dyDescent="0.2">
      <c r="A137" s="41">
        <v>91</v>
      </c>
      <c r="B137" s="42" t="s">
        <v>1311</v>
      </c>
      <c r="C137" s="42" t="s">
        <v>1509</v>
      </c>
      <c r="D137" s="43">
        <v>4</v>
      </c>
      <c r="E137" s="44" t="s">
        <v>1508</v>
      </c>
      <c r="F137" s="44" t="s">
        <v>1507</v>
      </c>
      <c r="G137" s="44">
        <v>39.270000000000003</v>
      </c>
      <c r="H137" s="44" t="s">
        <v>1307</v>
      </c>
      <c r="I137" s="45">
        <v>2866.52</v>
      </c>
      <c r="J137" s="45">
        <v>432.12</v>
      </c>
      <c r="K137" s="45" t="s">
        <v>1506</v>
      </c>
      <c r="L137" s="45">
        <v>1027.48</v>
      </c>
      <c r="M137" s="44" t="s">
        <v>1505</v>
      </c>
      <c r="N137" s="44" t="s">
        <v>1504</v>
      </c>
      <c r="O137" s="40"/>
      <c r="P137" s="40"/>
      <c r="Q137" s="40"/>
      <c r="R137" s="40"/>
      <c r="S137" s="40"/>
    </row>
    <row r="138" spans="1:19" ht="48" x14ac:dyDescent="0.2">
      <c r="A138" s="83">
        <v>92</v>
      </c>
      <c r="B138" s="84" t="s">
        <v>1415</v>
      </c>
      <c r="C138" s="84" t="s">
        <v>1503</v>
      </c>
      <c r="D138" s="85">
        <v>4</v>
      </c>
      <c r="E138" s="86">
        <v>98.84</v>
      </c>
      <c r="F138" s="86"/>
      <c r="G138" s="86">
        <v>98.84</v>
      </c>
      <c r="H138" s="86" t="s">
        <v>1384</v>
      </c>
      <c r="I138" s="87">
        <v>2036.12</v>
      </c>
      <c r="J138" s="87"/>
      <c r="K138" s="87"/>
      <c r="L138" s="87">
        <v>2036.12</v>
      </c>
      <c r="M138" s="86"/>
      <c r="N138" s="86"/>
      <c r="O138" s="40"/>
      <c r="P138" s="40"/>
      <c r="Q138" s="40"/>
      <c r="R138" s="40"/>
      <c r="S138" s="40"/>
    </row>
    <row r="139" spans="1:19" ht="132" x14ac:dyDescent="0.2">
      <c r="A139" s="41">
        <v>93</v>
      </c>
      <c r="B139" s="42" t="s">
        <v>1303</v>
      </c>
      <c r="C139" s="42" t="s">
        <v>1502</v>
      </c>
      <c r="D139" s="43">
        <v>4</v>
      </c>
      <c r="E139" s="44" t="s">
        <v>1501</v>
      </c>
      <c r="F139" s="44">
        <v>5.01</v>
      </c>
      <c r="G139" s="44">
        <v>1195.9100000000001</v>
      </c>
      <c r="H139" s="44" t="s">
        <v>1300</v>
      </c>
      <c r="I139" s="45">
        <v>24516.799999999999</v>
      </c>
      <c r="J139" s="45">
        <v>1546.04</v>
      </c>
      <c r="K139" s="45">
        <v>225.48</v>
      </c>
      <c r="L139" s="45">
        <v>22745.279999999999</v>
      </c>
      <c r="M139" s="44">
        <v>2.6335000000000002</v>
      </c>
      <c r="N139" s="44">
        <v>10.53</v>
      </c>
      <c r="O139" s="40"/>
      <c r="P139" s="40"/>
      <c r="Q139" s="40"/>
      <c r="R139" s="40"/>
      <c r="S139" s="40"/>
    </row>
    <row r="140" spans="1:19" ht="72" x14ac:dyDescent="0.2">
      <c r="A140" s="41">
        <v>94</v>
      </c>
      <c r="B140" s="42" t="s">
        <v>1500</v>
      </c>
      <c r="C140" s="42" t="s">
        <v>1499</v>
      </c>
      <c r="D140" s="43" t="s">
        <v>1498</v>
      </c>
      <c r="E140" s="44">
        <v>1171.82</v>
      </c>
      <c r="F140" s="44"/>
      <c r="G140" s="44">
        <v>1171.82</v>
      </c>
      <c r="H140" s="44" t="s">
        <v>1937</v>
      </c>
      <c r="I140" s="45">
        <v>-21860.080000000002</v>
      </c>
      <c r="J140" s="45"/>
      <c r="K140" s="45"/>
      <c r="L140" s="45">
        <v>-21860.080000000002</v>
      </c>
      <c r="M140" s="44"/>
      <c r="N140" s="44"/>
      <c r="O140" s="40"/>
      <c r="P140" s="40"/>
      <c r="Q140" s="40"/>
      <c r="R140" s="40"/>
      <c r="S140" s="40"/>
    </row>
    <row r="141" spans="1:19" ht="60" x14ac:dyDescent="0.2">
      <c r="A141" s="83">
        <v>95</v>
      </c>
      <c r="B141" s="84" t="s">
        <v>1497</v>
      </c>
      <c r="C141" s="84" t="s">
        <v>1496</v>
      </c>
      <c r="D141" s="85">
        <v>4</v>
      </c>
      <c r="E141" s="86">
        <v>1650.49</v>
      </c>
      <c r="F141" s="86"/>
      <c r="G141" s="86">
        <v>1650.49</v>
      </c>
      <c r="H141" s="86" t="s">
        <v>1384</v>
      </c>
      <c r="I141" s="87">
        <v>34000.080000000002</v>
      </c>
      <c r="J141" s="87"/>
      <c r="K141" s="87"/>
      <c r="L141" s="87">
        <v>34000.080000000002</v>
      </c>
      <c r="M141" s="86"/>
      <c r="N141" s="86"/>
      <c r="O141" s="40"/>
      <c r="P141" s="40"/>
      <c r="Q141" s="40"/>
      <c r="R141" s="40"/>
      <c r="S141" s="40"/>
    </row>
    <row r="142" spans="1:19" ht="132" x14ac:dyDescent="0.2">
      <c r="A142" s="41">
        <v>96</v>
      </c>
      <c r="B142" s="42" t="s">
        <v>1299</v>
      </c>
      <c r="C142" s="42" t="s">
        <v>1495</v>
      </c>
      <c r="D142" s="43">
        <v>6</v>
      </c>
      <c r="E142" s="44" t="s">
        <v>1494</v>
      </c>
      <c r="F142" s="44"/>
      <c r="G142" s="44">
        <v>40.86</v>
      </c>
      <c r="H142" s="44" t="s">
        <v>1296</v>
      </c>
      <c r="I142" s="45">
        <v>2601.54</v>
      </c>
      <c r="J142" s="45">
        <v>1070.58</v>
      </c>
      <c r="K142" s="45"/>
      <c r="L142" s="45">
        <v>1530.96</v>
      </c>
      <c r="M142" s="44">
        <v>1.2304999999999999</v>
      </c>
      <c r="N142" s="44">
        <v>7.38</v>
      </c>
      <c r="O142" s="40"/>
      <c r="P142" s="40"/>
      <c r="Q142" s="40"/>
      <c r="R142" s="40"/>
      <c r="S142" s="40"/>
    </row>
    <row r="143" spans="1:19" ht="89.25" customHeight="1" x14ac:dyDescent="0.2">
      <c r="A143" s="41">
        <v>97</v>
      </c>
      <c r="B143" s="42" t="s">
        <v>1493</v>
      </c>
      <c r="C143" s="42" t="s">
        <v>1492</v>
      </c>
      <c r="D143" s="43" t="s">
        <v>1491</v>
      </c>
      <c r="E143" s="44">
        <v>39.549999999999997</v>
      </c>
      <c r="F143" s="44"/>
      <c r="G143" s="44">
        <v>39.549999999999997</v>
      </c>
      <c r="H143" s="44" t="s">
        <v>1490</v>
      </c>
      <c r="I143" s="45">
        <v>-1500.66</v>
      </c>
      <c r="J143" s="45"/>
      <c r="K143" s="45"/>
      <c r="L143" s="45">
        <v>-1500.66</v>
      </c>
      <c r="M143" s="44"/>
      <c r="N143" s="44"/>
      <c r="O143" s="40"/>
      <c r="P143" s="40"/>
      <c r="Q143" s="40"/>
      <c r="R143" s="40"/>
      <c r="S143" s="40"/>
    </row>
    <row r="144" spans="1:19" ht="48" x14ac:dyDescent="0.2">
      <c r="A144" s="83">
        <v>98</v>
      </c>
      <c r="B144" s="84" t="s">
        <v>1415</v>
      </c>
      <c r="C144" s="84" t="s">
        <v>1489</v>
      </c>
      <c r="D144" s="85">
        <v>6</v>
      </c>
      <c r="E144" s="86">
        <v>184.96</v>
      </c>
      <c r="F144" s="86"/>
      <c r="G144" s="86">
        <v>184.96</v>
      </c>
      <c r="H144" s="86" t="s">
        <v>1384</v>
      </c>
      <c r="I144" s="87">
        <v>5715.24</v>
      </c>
      <c r="J144" s="87"/>
      <c r="K144" s="87"/>
      <c r="L144" s="87">
        <v>5715.24</v>
      </c>
      <c r="M144" s="86"/>
      <c r="N144" s="86"/>
      <c r="O144" s="40"/>
      <c r="P144" s="40"/>
      <c r="Q144" s="40"/>
      <c r="R144" s="40"/>
      <c r="S144" s="40"/>
    </row>
    <row r="145" spans="1:19" ht="132" x14ac:dyDescent="0.2">
      <c r="A145" s="41">
        <v>99</v>
      </c>
      <c r="B145" s="42" t="s">
        <v>1295</v>
      </c>
      <c r="C145" s="42" t="s">
        <v>1488</v>
      </c>
      <c r="D145" s="43">
        <v>6</v>
      </c>
      <c r="E145" s="44" t="s">
        <v>1487</v>
      </c>
      <c r="F145" s="44"/>
      <c r="G145" s="44">
        <v>22.6</v>
      </c>
      <c r="H145" s="44" t="s">
        <v>1292</v>
      </c>
      <c r="I145" s="45">
        <v>1581.06</v>
      </c>
      <c r="J145" s="45">
        <v>840.48</v>
      </c>
      <c r="K145" s="45"/>
      <c r="L145" s="45">
        <v>740.58</v>
      </c>
      <c r="M145" s="44">
        <v>0.96599999999999997</v>
      </c>
      <c r="N145" s="44">
        <v>5.8</v>
      </c>
      <c r="O145" s="40"/>
      <c r="P145" s="40"/>
      <c r="Q145" s="40"/>
      <c r="R145" s="40"/>
      <c r="S145" s="40"/>
    </row>
    <row r="146" spans="1:19" ht="84" customHeight="1" x14ac:dyDescent="0.2">
      <c r="A146" s="41">
        <v>100</v>
      </c>
      <c r="B146" s="42" t="s">
        <v>1486</v>
      </c>
      <c r="C146" s="42" t="s">
        <v>1485</v>
      </c>
      <c r="D146" s="43" t="s">
        <v>1484</v>
      </c>
      <c r="E146" s="44">
        <v>21.81</v>
      </c>
      <c r="F146" s="44"/>
      <c r="G146" s="44">
        <v>21.81</v>
      </c>
      <c r="H146" s="44" t="s">
        <v>1483</v>
      </c>
      <c r="I146" s="45">
        <v>-721.56</v>
      </c>
      <c r="J146" s="45"/>
      <c r="K146" s="45"/>
      <c r="L146" s="45">
        <v>-721.56</v>
      </c>
      <c r="M146" s="44"/>
      <c r="N146" s="44"/>
      <c r="O146" s="40"/>
      <c r="P146" s="40"/>
      <c r="Q146" s="40"/>
      <c r="R146" s="40"/>
      <c r="S146" s="40"/>
    </row>
    <row r="147" spans="1:19" ht="48" x14ac:dyDescent="0.2">
      <c r="A147" s="83">
        <v>101</v>
      </c>
      <c r="B147" s="84" t="s">
        <v>1415</v>
      </c>
      <c r="C147" s="84" t="s">
        <v>1482</v>
      </c>
      <c r="D147" s="85">
        <v>6</v>
      </c>
      <c r="E147" s="86">
        <v>144.47999999999999</v>
      </c>
      <c r="F147" s="86"/>
      <c r="G147" s="86">
        <v>144.47999999999999</v>
      </c>
      <c r="H147" s="86" t="s">
        <v>1384</v>
      </c>
      <c r="I147" s="87">
        <v>4464.42</v>
      </c>
      <c r="J147" s="87"/>
      <c r="K147" s="87"/>
      <c r="L147" s="87">
        <v>4464.42</v>
      </c>
      <c r="M147" s="86"/>
      <c r="N147" s="86"/>
      <c r="O147" s="40"/>
      <c r="P147" s="40"/>
      <c r="Q147" s="40"/>
      <c r="R147" s="40"/>
      <c r="S147" s="40"/>
    </row>
    <row r="148" spans="1:19" ht="144" x14ac:dyDescent="0.2">
      <c r="A148" s="41">
        <v>102</v>
      </c>
      <c r="B148" s="42" t="s">
        <v>1291</v>
      </c>
      <c r="C148" s="42" t="s">
        <v>1481</v>
      </c>
      <c r="D148" s="43" t="s">
        <v>1289</v>
      </c>
      <c r="E148" s="44" t="s">
        <v>1480</v>
      </c>
      <c r="F148" s="44" t="s">
        <v>1479</v>
      </c>
      <c r="G148" s="44">
        <v>85622.93</v>
      </c>
      <c r="H148" s="44" t="s">
        <v>1286</v>
      </c>
      <c r="I148" s="45">
        <v>65282.66</v>
      </c>
      <c r="J148" s="45">
        <v>8514.89</v>
      </c>
      <c r="K148" s="45" t="s">
        <v>1478</v>
      </c>
      <c r="L148" s="45">
        <v>46357.11</v>
      </c>
      <c r="M148" s="44" t="s">
        <v>1477</v>
      </c>
      <c r="N148" s="44" t="s">
        <v>1476</v>
      </c>
      <c r="O148" s="40"/>
      <c r="P148" s="40"/>
      <c r="Q148" s="40"/>
      <c r="R148" s="40"/>
      <c r="S148" s="40"/>
    </row>
    <row r="149" spans="1:19" ht="87" customHeight="1" x14ac:dyDescent="0.2">
      <c r="A149" s="41">
        <v>103</v>
      </c>
      <c r="B149" s="42" t="s">
        <v>1439</v>
      </c>
      <c r="C149" s="42" t="s">
        <v>1438</v>
      </c>
      <c r="D149" s="43" t="s">
        <v>1475</v>
      </c>
      <c r="E149" s="44">
        <v>8559.5</v>
      </c>
      <c r="F149" s="44"/>
      <c r="G149" s="44">
        <v>8559.5</v>
      </c>
      <c r="H149" s="44" t="s">
        <v>1436</v>
      </c>
      <c r="I149" s="45">
        <v>-244.5</v>
      </c>
      <c r="J149" s="45"/>
      <c r="K149" s="45"/>
      <c r="L149" s="45">
        <v>-244.5</v>
      </c>
      <c r="M149" s="44"/>
      <c r="N149" s="44"/>
      <c r="O149" s="40"/>
      <c r="P149" s="40"/>
      <c r="Q149" s="40"/>
      <c r="R149" s="40"/>
      <c r="S149" s="40"/>
    </row>
    <row r="150" spans="1:19" ht="72" x14ac:dyDescent="0.2">
      <c r="A150" s="41">
        <v>104</v>
      </c>
      <c r="B150" s="42" t="s">
        <v>1430</v>
      </c>
      <c r="C150" s="42" t="s">
        <v>1429</v>
      </c>
      <c r="D150" s="43" t="s">
        <v>1474</v>
      </c>
      <c r="E150" s="44">
        <v>11498</v>
      </c>
      <c r="F150" s="44"/>
      <c r="G150" s="44">
        <v>11498</v>
      </c>
      <c r="H150" s="44" t="s">
        <v>1427</v>
      </c>
      <c r="I150" s="45">
        <v>-1106.0999999999999</v>
      </c>
      <c r="J150" s="45"/>
      <c r="K150" s="45"/>
      <c r="L150" s="45">
        <v>-1106.0999999999999</v>
      </c>
      <c r="M150" s="44"/>
      <c r="N150" s="44"/>
      <c r="O150" s="40"/>
      <c r="P150" s="40"/>
      <c r="Q150" s="40"/>
      <c r="R150" s="40"/>
      <c r="S150" s="40"/>
    </row>
    <row r="151" spans="1:19" ht="123.75" customHeight="1" x14ac:dyDescent="0.2">
      <c r="A151" s="41">
        <v>105</v>
      </c>
      <c r="B151" s="42" t="s">
        <v>1473</v>
      </c>
      <c r="C151" s="42" t="s">
        <v>1472</v>
      </c>
      <c r="D151" s="43" t="s">
        <v>1471</v>
      </c>
      <c r="E151" s="44">
        <v>81.61</v>
      </c>
      <c r="F151" s="44"/>
      <c r="G151" s="44">
        <v>81.61</v>
      </c>
      <c r="H151" s="44" t="s">
        <v>1470</v>
      </c>
      <c r="I151" s="45">
        <v>-44734</v>
      </c>
      <c r="J151" s="45"/>
      <c r="K151" s="45"/>
      <c r="L151" s="45">
        <v>-44734</v>
      </c>
      <c r="M151" s="44"/>
      <c r="N151" s="44"/>
      <c r="O151" s="40"/>
      <c r="P151" s="40"/>
      <c r="Q151" s="40"/>
      <c r="R151" s="40"/>
      <c r="S151" s="40"/>
    </row>
    <row r="152" spans="1:19" ht="48" x14ac:dyDescent="0.2">
      <c r="A152" s="83">
        <v>106</v>
      </c>
      <c r="B152" s="84" t="s">
        <v>1415</v>
      </c>
      <c r="C152" s="84" t="s">
        <v>1469</v>
      </c>
      <c r="D152" s="85">
        <v>1.3440000000000001</v>
      </c>
      <c r="E152" s="86">
        <v>11006.75</v>
      </c>
      <c r="F152" s="86"/>
      <c r="G152" s="86">
        <v>11006.75</v>
      </c>
      <c r="H152" s="86" t="s">
        <v>1384</v>
      </c>
      <c r="I152" s="87">
        <v>76184.320000000007</v>
      </c>
      <c r="J152" s="87"/>
      <c r="K152" s="87"/>
      <c r="L152" s="87">
        <v>76184.320000000007</v>
      </c>
      <c r="M152" s="86"/>
      <c r="N152" s="86"/>
      <c r="O152" s="40"/>
      <c r="P152" s="40"/>
      <c r="Q152" s="40"/>
      <c r="R152" s="40"/>
      <c r="S152" s="40"/>
    </row>
    <row r="153" spans="1:19" ht="150.75" customHeight="1" x14ac:dyDescent="0.2">
      <c r="A153" s="41">
        <v>107</v>
      </c>
      <c r="B153" s="42" t="s">
        <v>1282</v>
      </c>
      <c r="C153" s="42" t="s">
        <v>1468</v>
      </c>
      <c r="D153" s="43" t="s">
        <v>1280</v>
      </c>
      <c r="E153" s="44" t="s">
        <v>1467</v>
      </c>
      <c r="F153" s="44" t="s">
        <v>1466</v>
      </c>
      <c r="G153" s="44">
        <v>70699.27</v>
      </c>
      <c r="H153" s="44" t="s">
        <v>1277</v>
      </c>
      <c r="I153" s="45">
        <v>19031.490000000002</v>
      </c>
      <c r="J153" s="45">
        <v>2960.41</v>
      </c>
      <c r="K153" s="45" t="s">
        <v>1465</v>
      </c>
      <c r="L153" s="45">
        <v>12515.89</v>
      </c>
      <c r="M153" s="44" t="s">
        <v>1464</v>
      </c>
      <c r="N153" s="44" t="s">
        <v>1463</v>
      </c>
      <c r="O153" s="40"/>
      <c r="P153" s="40"/>
      <c r="Q153" s="40"/>
      <c r="R153" s="40"/>
      <c r="S153" s="40"/>
    </row>
    <row r="154" spans="1:19" ht="87" customHeight="1" x14ac:dyDescent="0.2">
      <c r="A154" s="41">
        <v>108</v>
      </c>
      <c r="B154" s="42" t="s">
        <v>1439</v>
      </c>
      <c r="C154" s="42" t="s">
        <v>1438</v>
      </c>
      <c r="D154" s="43" t="s">
        <v>1462</v>
      </c>
      <c r="E154" s="44">
        <v>8559.5</v>
      </c>
      <c r="F154" s="44"/>
      <c r="G154" s="44">
        <v>8559.5</v>
      </c>
      <c r="H154" s="44" t="s">
        <v>1436</v>
      </c>
      <c r="I154" s="45">
        <v>-89.65</v>
      </c>
      <c r="J154" s="45"/>
      <c r="K154" s="45"/>
      <c r="L154" s="45">
        <v>-89.65</v>
      </c>
      <c r="M154" s="44"/>
      <c r="N154" s="44"/>
      <c r="O154" s="40"/>
      <c r="P154" s="40"/>
      <c r="Q154" s="40"/>
      <c r="R154" s="40"/>
      <c r="S154" s="40"/>
    </row>
    <row r="155" spans="1:19" ht="83.25" customHeight="1" x14ac:dyDescent="0.2">
      <c r="A155" s="41">
        <v>109</v>
      </c>
      <c r="B155" s="42" t="s">
        <v>1430</v>
      </c>
      <c r="C155" s="42" t="s">
        <v>1429</v>
      </c>
      <c r="D155" s="43" t="s">
        <v>1461</v>
      </c>
      <c r="E155" s="44">
        <v>11498</v>
      </c>
      <c r="F155" s="44"/>
      <c r="G155" s="44">
        <v>11498</v>
      </c>
      <c r="H155" s="44" t="s">
        <v>1427</v>
      </c>
      <c r="I155" s="45">
        <v>-447.05</v>
      </c>
      <c r="J155" s="45"/>
      <c r="K155" s="45"/>
      <c r="L155" s="45">
        <v>-447.05</v>
      </c>
      <c r="M155" s="44"/>
      <c r="N155" s="44"/>
      <c r="O155" s="40"/>
      <c r="P155" s="40"/>
      <c r="Q155" s="40"/>
      <c r="R155" s="40"/>
      <c r="S155" s="40"/>
    </row>
    <row r="156" spans="1:19" ht="72" x14ac:dyDescent="0.2">
      <c r="A156" s="41">
        <v>110</v>
      </c>
      <c r="B156" s="42" t="s">
        <v>1460</v>
      </c>
      <c r="C156" s="42" t="s">
        <v>1459</v>
      </c>
      <c r="D156" s="43" t="s">
        <v>1458</v>
      </c>
      <c r="E156" s="44">
        <v>65.790000000000006</v>
      </c>
      <c r="F156" s="44"/>
      <c r="G156" s="44">
        <v>65.790000000000006</v>
      </c>
      <c r="H156" s="44" t="s">
        <v>1945</v>
      </c>
      <c r="I156" s="45">
        <v>-11896.63</v>
      </c>
      <c r="J156" s="45"/>
      <c r="K156" s="45"/>
      <c r="L156" s="45">
        <v>-11896.63</v>
      </c>
      <c r="M156" s="44"/>
      <c r="N156" s="44"/>
      <c r="O156" s="40"/>
      <c r="P156" s="40"/>
      <c r="Q156" s="40"/>
      <c r="R156" s="40"/>
      <c r="S156" s="40"/>
    </row>
    <row r="157" spans="1:19" ht="48" x14ac:dyDescent="0.2">
      <c r="A157" s="83">
        <v>111</v>
      </c>
      <c r="B157" s="84" t="s">
        <v>1415</v>
      </c>
      <c r="C157" s="84" t="s">
        <v>1457</v>
      </c>
      <c r="D157" s="85">
        <v>0.30199999999999999</v>
      </c>
      <c r="E157" s="86">
        <v>11087.53</v>
      </c>
      <c r="F157" s="86"/>
      <c r="G157" s="86">
        <v>11087.53</v>
      </c>
      <c r="H157" s="86" t="s">
        <v>1384</v>
      </c>
      <c r="I157" s="87">
        <v>17244.439999999999</v>
      </c>
      <c r="J157" s="87"/>
      <c r="K157" s="87"/>
      <c r="L157" s="87">
        <v>17244.439999999999</v>
      </c>
      <c r="M157" s="86"/>
      <c r="N157" s="86"/>
      <c r="O157" s="40"/>
      <c r="P157" s="40"/>
      <c r="Q157" s="40"/>
      <c r="R157" s="40"/>
      <c r="S157" s="40"/>
    </row>
    <row r="158" spans="1:19" ht="48" x14ac:dyDescent="0.2">
      <c r="A158" s="83">
        <v>112</v>
      </c>
      <c r="B158" s="84" t="s">
        <v>1415</v>
      </c>
      <c r="C158" s="84" t="s">
        <v>1456</v>
      </c>
      <c r="D158" s="85">
        <v>22</v>
      </c>
      <c r="E158" s="86">
        <v>22.68</v>
      </c>
      <c r="F158" s="86"/>
      <c r="G158" s="86">
        <v>22.68</v>
      </c>
      <c r="H158" s="86" t="s">
        <v>1384</v>
      </c>
      <c r="I158" s="87">
        <v>2569.6</v>
      </c>
      <c r="J158" s="87"/>
      <c r="K158" s="87"/>
      <c r="L158" s="87">
        <v>2569.6</v>
      </c>
      <c r="M158" s="86"/>
      <c r="N158" s="86"/>
      <c r="O158" s="40"/>
      <c r="P158" s="40"/>
      <c r="Q158" s="40"/>
      <c r="R158" s="40"/>
      <c r="S158" s="40"/>
    </row>
    <row r="159" spans="1:19" ht="144" x14ac:dyDescent="0.2">
      <c r="A159" s="41">
        <v>113</v>
      </c>
      <c r="B159" s="42" t="s">
        <v>1273</v>
      </c>
      <c r="C159" s="42" t="s">
        <v>1455</v>
      </c>
      <c r="D159" s="43" t="s">
        <v>1271</v>
      </c>
      <c r="E159" s="44" t="s">
        <v>1454</v>
      </c>
      <c r="F159" s="44" t="s">
        <v>1453</v>
      </c>
      <c r="G159" s="44">
        <v>36290.519999999997</v>
      </c>
      <c r="H159" s="44" t="s">
        <v>1268</v>
      </c>
      <c r="I159" s="45">
        <v>1363.68</v>
      </c>
      <c r="J159" s="45">
        <v>363.34</v>
      </c>
      <c r="K159" s="45" t="s">
        <v>1452</v>
      </c>
      <c r="L159" s="45">
        <v>891.18</v>
      </c>
      <c r="M159" s="44" t="s">
        <v>1451</v>
      </c>
      <c r="N159" s="44" t="s">
        <v>1450</v>
      </c>
      <c r="O159" s="40"/>
      <c r="P159" s="40"/>
      <c r="Q159" s="40"/>
      <c r="R159" s="40"/>
      <c r="S159" s="40"/>
    </row>
    <row r="160" spans="1:19" ht="72" x14ac:dyDescent="0.2">
      <c r="A160" s="41">
        <v>114</v>
      </c>
      <c r="B160" s="42" t="s">
        <v>1449</v>
      </c>
      <c r="C160" s="42" t="s">
        <v>1448</v>
      </c>
      <c r="D160" s="43" t="s">
        <v>1447</v>
      </c>
      <c r="E160" s="44">
        <v>35.700000000000003</v>
      </c>
      <c r="F160" s="44"/>
      <c r="G160" s="44">
        <v>35.700000000000003</v>
      </c>
      <c r="H160" s="44" t="s">
        <v>1942</v>
      </c>
      <c r="I160" s="45">
        <v>-880.65</v>
      </c>
      <c r="J160" s="45"/>
      <c r="K160" s="45"/>
      <c r="L160" s="45">
        <v>-880.65</v>
      </c>
      <c r="M160" s="44"/>
      <c r="N160" s="44"/>
      <c r="O160" s="40"/>
      <c r="P160" s="40"/>
      <c r="Q160" s="40"/>
      <c r="R160" s="40"/>
      <c r="S160" s="40"/>
    </row>
    <row r="161" spans="1:19" ht="48" x14ac:dyDescent="0.2">
      <c r="A161" s="83">
        <v>115</v>
      </c>
      <c r="B161" s="84" t="s">
        <v>1415</v>
      </c>
      <c r="C161" s="84" t="s">
        <v>1446</v>
      </c>
      <c r="D161" s="85">
        <v>0.02</v>
      </c>
      <c r="E161" s="86">
        <v>14224.32</v>
      </c>
      <c r="F161" s="86"/>
      <c r="G161" s="86">
        <v>14224.32</v>
      </c>
      <c r="H161" s="86" t="s">
        <v>1384</v>
      </c>
      <c r="I161" s="87">
        <v>1465.11</v>
      </c>
      <c r="J161" s="87"/>
      <c r="K161" s="87"/>
      <c r="L161" s="87">
        <v>1465.11</v>
      </c>
      <c r="M161" s="86"/>
      <c r="N161" s="86"/>
      <c r="O161" s="40"/>
      <c r="P161" s="40"/>
      <c r="Q161" s="40"/>
      <c r="R161" s="40"/>
      <c r="S161" s="40"/>
    </row>
    <row r="162" spans="1:19" ht="147" customHeight="1" x14ac:dyDescent="0.2">
      <c r="A162" s="41">
        <v>116</v>
      </c>
      <c r="B162" s="42" t="s">
        <v>1264</v>
      </c>
      <c r="C162" s="42" t="s">
        <v>1445</v>
      </c>
      <c r="D162" s="43" t="s">
        <v>1262</v>
      </c>
      <c r="E162" s="44" t="s">
        <v>1444</v>
      </c>
      <c r="F162" s="44" t="s">
        <v>1443</v>
      </c>
      <c r="G162" s="44">
        <v>46667.6</v>
      </c>
      <c r="H162" s="44" t="s">
        <v>1259</v>
      </c>
      <c r="I162" s="45">
        <v>1195.25</v>
      </c>
      <c r="J162" s="45">
        <v>232.7</v>
      </c>
      <c r="K162" s="45" t="s">
        <v>1442</v>
      </c>
      <c r="L162" s="45">
        <v>682.06</v>
      </c>
      <c r="M162" s="44" t="s">
        <v>1441</v>
      </c>
      <c r="N162" s="44" t="s">
        <v>1440</v>
      </c>
      <c r="O162" s="40"/>
      <c r="P162" s="40"/>
      <c r="Q162" s="40"/>
      <c r="R162" s="40"/>
      <c r="S162" s="40"/>
    </row>
    <row r="163" spans="1:19" ht="84.75" customHeight="1" x14ac:dyDescent="0.2">
      <c r="A163" s="41">
        <v>117</v>
      </c>
      <c r="B163" s="42" t="s">
        <v>1439</v>
      </c>
      <c r="C163" s="42" t="s">
        <v>1438</v>
      </c>
      <c r="D163" s="43" t="s">
        <v>1437</v>
      </c>
      <c r="E163" s="44">
        <v>8559.5</v>
      </c>
      <c r="F163" s="44"/>
      <c r="G163" s="44">
        <v>8559.5</v>
      </c>
      <c r="H163" s="44" t="s">
        <v>1436</v>
      </c>
      <c r="I163" s="45">
        <v>-8.15</v>
      </c>
      <c r="J163" s="45"/>
      <c r="K163" s="45"/>
      <c r="L163" s="45">
        <v>-8.15</v>
      </c>
      <c r="M163" s="44"/>
      <c r="N163" s="44"/>
      <c r="O163" s="40"/>
      <c r="P163" s="40"/>
      <c r="Q163" s="40"/>
      <c r="R163" s="40"/>
      <c r="S163" s="40"/>
    </row>
    <row r="164" spans="1:19" ht="89.25" customHeight="1" x14ac:dyDescent="0.2">
      <c r="A164" s="41">
        <v>118</v>
      </c>
      <c r="B164" s="42" t="s">
        <v>1430</v>
      </c>
      <c r="C164" s="42" t="s">
        <v>1429</v>
      </c>
      <c r="D164" s="43" t="s">
        <v>1435</v>
      </c>
      <c r="E164" s="44">
        <v>11498</v>
      </c>
      <c r="F164" s="44"/>
      <c r="G164" s="44">
        <v>11498</v>
      </c>
      <c r="H164" s="44" t="s">
        <v>1427</v>
      </c>
      <c r="I164" s="45">
        <v>-41.48</v>
      </c>
      <c r="J164" s="45"/>
      <c r="K164" s="45"/>
      <c r="L164" s="45">
        <v>-41.48</v>
      </c>
      <c r="M164" s="44"/>
      <c r="N164" s="44"/>
      <c r="O164" s="40"/>
      <c r="P164" s="40"/>
      <c r="Q164" s="40"/>
      <c r="R164" s="40"/>
      <c r="S164" s="40"/>
    </row>
    <row r="165" spans="1:19" ht="72" x14ac:dyDescent="0.2">
      <c r="A165" s="41">
        <v>119</v>
      </c>
      <c r="B165" s="42" t="s">
        <v>1434</v>
      </c>
      <c r="C165" s="42" t="s">
        <v>1433</v>
      </c>
      <c r="D165" s="43" t="s">
        <v>1432</v>
      </c>
      <c r="E165" s="44">
        <v>41.88</v>
      </c>
      <c r="F165" s="44"/>
      <c r="G165" s="44">
        <v>41.88</v>
      </c>
      <c r="H165" s="44" t="s">
        <v>1946</v>
      </c>
      <c r="I165" s="45">
        <v>-629</v>
      </c>
      <c r="J165" s="45"/>
      <c r="K165" s="45"/>
      <c r="L165" s="45">
        <v>-629</v>
      </c>
      <c r="M165" s="44"/>
      <c r="N165" s="44"/>
      <c r="O165" s="40"/>
      <c r="P165" s="40"/>
      <c r="Q165" s="40"/>
      <c r="R165" s="40"/>
      <c r="S165" s="40"/>
    </row>
    <row r="166" spans="1:19" ht="48" x14ac:dyDescent="0.2">
      <c r="A166" s="83">
        <v>120</v>
      </c>
      <c r="B166" s="84" t="s">
        <v>1415</v>
      </c>
      <c r="C166" s="84" t="s">
        <v>1431</v>
      </c>
      <c r="D166" s="85">
        <v>5.0000000000000001E-3</v>
      </c>
      <c r="E166" s="86">
        <v>16268.28</v>
      </c>
      <c r="F166" s="86"/>
      <c r="G166" s="86">
        <v>16268.28</v>
      </c>
      <c r="H166" s="86" t="s">
        <v>1384</v>
      </c>
      <c r="I166" s="87">
        <v>418.91</v>
      </c>
      <c r="J166" s="87"/>
      <c r="K166" s="87"/>
      <c r="L166" s="87">
        <v>418.91</v>
      </c>
      <c r="M166" s="86"/>
      <c r="N166" s="86"/>
      <c r="O166" s="40"/>
      <c r="P166" s="40"/>
      <c r="Q166" s="40"/>
      <c r="R166" s="40"/>
      <c r="S166" s="40"/>
    </row>
    <row r="167" spans="1:19" ht="84.75" customHeight="1" x14ac:dyDescent="0.2">
      <c r="A167" s="41">
        <v>121</v>
      </c>
      <c r="B167" s="42" t="s">
        <v>1430</v>
      </c>
      <c r="C167" s="42" t="s">
        <v>1429</v>
      </c>
      <c r="D167" s="43" t="s">
        <v>1428</v>
      </c>
      <c r="E167" s="44">
        <v>11498</v>
      </c>
      <c r="F167" s="44"/>
      <c r="G167" s="44">
        <v>11498</v>
      </c>
      <c r="H167" s="44" t="s">
        <v>1427</v>
      </c>
      <c r="I167" s="45">
        <v>993.65</v>
      </c>
      <c r="J167" s="45"/>
      <c r="K167" s="45"/>
      <c r="L167" s="45">
        <v>993.65</v>
      </c>
      <c r="M167" s="44"/>
      <c r="N167" s="44"/>
      <c r="O167" s="40"/>
      <c r="P167" s="40"/>
      <c r="Q167" s="40"/>
      <c r="R167" s="40"/>
      <c r="S167" s="40"/>
    </row>
    <row r="168" spans="1:19" ht="132" x14ac:dyDescent="0.2">
      <c r="A168" s="41">
        <v>122</v>
      </c>
      <c r="B168" s="42" t="s">
        <v>1255</v>
      </c>
      <c r="C168" s="42" t="s">
        <v>1426</v>
      </c>
      <c r="D168" s="43" t="s">
        <v>1253</v>
      </c>
      <c r="E168" s="44" t="s">
        <v>1425</v>
      </c>
      <c r="F168" s="44" t="s">
        <v>1424</v>
      </c>
      <c r="G168" s="44">
        <v>6348.16</v>
      </c>
      <c r="H168" s="44" t="s">
        <v>1250</v>
      </c>
      <c r="I168" s="45">
        <v>14653.22</v>
      </c>
      <c r="J168" s="45">
        <v>4672.9399999999996</v>
      </c>
      <c r="K168" s="45" t="s">
        <v>1423</v>
      </c>
      <c r="L168" s="45">
        <v>3102.57</v>
      </c>
      <c r="M168" s="44" t="s">
        <v>1422</v>
      </c>
      <c r="N168" s="44" t="s">
        <v>1421</v>
      </c>
      <c r="O168" s="40"/>
      <c r="P168" s="40"/>
      <c r="Q168" s="40"/>
      <c r="R168" s="40"/>
      <c r="S168" s="40"/>
    </row>
    <row r="169" spans="1:19" ht="72" x14ac:dyDescent="0.2">
      <c r="A169" s="41">
        <v>123</v>
      </c>
      <c r="B169" s="42" t="s">
        <v>1420</v>
      </c>
      <c r="C169" s="42" t="s">
        <v>1419</v>
      </c>
      <c r="D169" s="43" t="s">
        <v>1418</v>
      </c>
      <c r="E169" s="44">
        <v>5500</v>
      </c>
      <c r="F169" s="44"/>
      <c r="G169" s="44">
        <v>5500</v>
      </c>
      <c r="H169" s="44" t="s">
        <v>1417</v>
      </c>
      <c r="I169" s="45">
        <v>-2878.93</v>
      </c>
      <c r="J169" s="45"/>
      <c r="K169" s="45"/>
      <c r="L169" s="45">
        <v>-2878.93</v>
      </c>
      <c r="M169" s="44"/>
      <c r="N169" s="44"/>
      <c r="O169" s="40"/>
      <c r="P169" s="40"/>
      <c r="Q169" s="40"/>
      <c r="R169" s="40"/>
      <c r="S169" s="40"/>
    </row>
    <row r="170" spans="1:19" ht="48" x14ac:dyDescent="0.2">
      <c r="A170" s="83">
        <v>124</v>
      </c>
      <c r="B170" s="84" t="s">
        <v>1415</v>
      </c>
      <c r="C170" s="84" t="s">
        <v>1416</v>
      </c>
      <c r="D170" s="85">
        <v>16</v>
      </c>
      <c r="E170" s="86">
        <v>60.83</v>
      </c>
      <c r="F170" s="86"/>
      <c r="G170" s="86">
        <v>60.83</v>
      </c>
      <c r="H170" s="86" t="s">
        <v>1384</v>
      </c>
      <c r="I170" s="87">
        <v>5012.32</v>
      </c>
      <c r="J170" s="87"/>
      <c r="K170" s="87"/>
      <c r="L170" s="87">
        <v>5012.32</v>
      </c>
      <c r="M170" s="86"/>
      <c r="N170" s="86"/>
      <c r="O170" s="40"/>
      <c r="P170" s="40"/>
      <c r="Q170" s="40"/>
      <c r="R170" s="40"/>
      <c r="S170" s="40"/>
    </row>
    <row r="171" spans="1:19" ht="48" x14ac:dyDescent="0.2">
      <c r="A171" s="83">
        <v>125</v>
      </c>
      <c r="B171" s="84" t="s">
        <v>1415</v>
      </c>
      <c r="C171" s="84" t="s">
        <v>1414</v>
      </c>
      <c r="D171" s="85">
        <v>8</v>
      </c>
      <c r="E171" s="86">
        <v>31.37</v>
      </c>
      <c r="F171" s="86"/>
      <c r="G171" s="86">
        <v>31.37</v>
      </c>
      <c r="H171" s="86" t="s">
        <v>1384</v>
      </c>
      <c r="I171" s="87">
        <v>1292.48</v>
      </c>
      <c r="J171" s="87"/>
      <c r="K171" s="87"/>
      <c r="L171" s="87">
        <v>1292.48</v>
      </c>
      <c r="M171" s="86"/>
      <c r="N171" s="86"/>
      <c r="O171" s="40"/>
      <c r="P171" s="40"/>
      <c r="Q171" s="40"/>
      <c r="R171" s="40"/>
      <c r="S171" s="40"/>
    </row>
    <row r="172" spans="1:19" ht="132" x14ac:dyDescent="0.2">
      <c r="A172" s="41">
        <v>126</v>
      </c>
      <c r="B172" s="42" t="s">
        <v>1246</v>
      </c>
      <c r="C172" s="42" t="s">
        <v>1413</v>
      </c>
      <c r="D172" s="43">
        <v>4</v>
      </c>
      <c r="E172" s="44" t="s">
        <v>1412</v>
      </c>
      <c r="F172" s="44" t="s">
        <v>1411</v>
      </c>
      <c r="G172" s="44">
        <v>372.5</v>
      </c>
      <c r="H172" s="44" t="s">
        <v>1242</v>
      </c>
      <c r="I172" s="45">
        <v>52855.6</v>
      </c>
      <c r="J172" s="45">
        <v>3195.96</v>
      </c>
      <c r="K172" s="45" t="s">
        <v>1410</v>
      </c>
      <c r="L172" s="45">
        <v>25599.4</v>
      </c>
      <c r="M172" s="44" t="s">
        <v>1409</v>
      </c>
      <c r="N172" s="44" t="s">
        <v>1408</v>
      </c>
      <c r="O172" s="40"/>
      <c r="P172" s="40"/>
      <c r="Q172" s="40"/>
      <c r="R172" s="40"/>
      <c r="S172" s="40"/>
    </row>
    <row r="173" spans="1:19" ht="96.75" customHeight="1" x14ac:dyDescent="0.2">
      <c r="A173" s="41">
        <v>127</v>
      </c>
      <c r="B173" s="42" t="s">
        <v>1407</v>
      </c>
      <c r="C173" s="42" t="s">
        <v>1406</v>
      </c>
      <c r="D173" s="43" t="s">
        <v>1405</v>
      </c>
      <c r="E173" s="44">
        <v>344.65</v>
      </c>
      <c r="F173" s="44"/>
      <c r="G173" s="44">
        <v>344.65</v>
      </c>
      <c r="H173" s="44" t="s">
        <v>1404</v>
      </c>
      <c r="I173" s="45">
        <v>-25201.24</v>
      </c>
      <c r="J173" s="45"/>
      <c r="K173" s="45"/>
      <c r="L173" s="45">
        <v>-25201.24</v>
      </c>
      <c r="M173" s="44"/>
      <c r="N173" s="44"/>
      <c r="O173" s="40"/>
      <c r="P173" s="40"/>
      <c r="Q173" s="40"/>
      <c r="R173" s="40"/>
      <c r="S173" s="40"/>
    </row>
    <row r="174" spans="1:19" ht="48" x14ac:dyDescent="0.2">
      <c r="A174" s="83">
        <v>128</v>
      </c>
      <c r="B174" s="84" t="s">
        <v>1386</v>
      </c>
      <c r="C174" s="84" t="s">
        <v>1403</v>
      </c>
      <c r="D174" s="85">
        <v>4</v>
      </c>
      <c r="E174" s="86">
        <v>8058.25</v>
      </c>
      <c r="F174" s="86"/>
      <c r="G174" s="86">
        <v>8058.25</v>
      </c>
      <c r="H174" s="86" t="s">
        <v>1384</v>
      </c>
      <c r="I174" s="87">
        <v>165999.96</v>
      </c>
      <c r="J174" s="87"/>
      <c r="K174" s="87"/>
      <c r="L174" s="87">
        <v>165999.96</v>
      </c>
      <c r="M174" s="86"/>
      <c r="N174" s="86"/>
      <c r="O174" s="40"/>
      <c r="P174" s="40"/>
      <c r="Q174" s="40"/>
      <c r="R174" s="40"/>
      <c r="S174" s="40"/>
    </row>
    <row r="175" spans="1:19" ht="134.25" customHeight="1" x14ac:dyDescent="0.2">
      <c r="A175" s="41">
        <v>129</v>
      </c>
      <c r="B175" s="42" t="s">
        <v>1238</v>
      </c>
      <c r="C175" s="42" t="s">
        <v>1402</v>
      </c>
      <c r="D175" s="43">
        <v>4</v>
      </c>
      <c r="E175" s="44" t="s">
        <v>1401</v>
      </c>
      <c r="F175" s="44" t="s">
        <v>1400</v>
      </c>
      <c r="G175" s="44">
        <v>79.540000000000006</v>
      </c>
      <c r="H175" s="44" t="s">
        <v>1234</v>
      </c>
      <c r="I175" s="45">
        <v>5694.4</v>
      </c>
      <c r="J175" s="45">
        <v>847.92</v>
      </c>
      <c r="K175" s="45" t="s">
        <v>1399</v>
      </c>
      <c r="L175" s="45">
        <v>2510.16</v>
      </c>
      <c r="M175" s="44" t="s">
        <v>1398</v>
      </c>
      <c r="N175" s="44" t="s">
        <v>1397</v>
      </c>
      <c r="O175" s="40"/>
      <c r="P175" s="40"/>
      <c r="Q175" s="40"/>
      <c r="R175" s="40"/>
      <c r="S175" s="40"/>
    </row>
    <row r="176" spans="1:19" ht="99.75" customHeight="1" x14ac:dyDescent="0.2">
      <c r="A176" s="41">
        <v>130</v>
      </c>
      <c r="B176" s="42" t="s">
        <v>1396</v>
      </c>
      <c r="C176" s="42" t="s">
        <v>1395</v>
      </c>
      <c r="D176" s="43" t="s">
        <v>1394</v>
      </c>
      <c r="E176" s="44">
        <v>75</v>
      </c>
      <c r="F176" s="44"/>
      <c r="G176" s="44">
        <v>75</v>
      </c>
      <c r="H176" s="44" t="s">
        <v>1393</v>
      </c>
      <c r="I176" s="45">
        <v>-2445.3200000000002</v>
      </c>
      <c r="J176" s="45"/>
      <c r="K176" s="45"/>
      <c r="L176" s="45">
        <v>-2445.3200000000002</v>
      </c>
      <c r="M176" s="44"/>
      <c r="N176" s="44"/>
      <c r="O176" s="40"/>
      <c r="P176" s="40"/>
      <c r="Q176" s="40"/>
      <c r="R176" s="40"/>
      <c r="S176" s="40"/>
    </row>
    <row r="177" spans="1:19" ht="48" x14ac:dyDescent="0.2">
      <c r="A177" s="83">
        <v>131</v>
      </c>
      <c r="B177" s="84" t="s">
        <v>1386</v>
      </c>
      <c r="C177" s="84" t="s">
        <v>1392</v>
      </c>
      <c r="D177" s="85">
        <v>4</v>
      </c>
      <c r="E177" s="86">
        <v>75.39</v>
      </c>
      <c r="F177" s="86"/>
      <c r="G177" s="86">
        <v>75.39</v>
      </c>
      <c r="H177" s="86" t="s">
        <v>1384</v>
      </c>
      <c r="I177" s="87">
        <v>1553.04</v>
      </c>
      <c r="J177" s="87"/>
      <c r="K177" s="87"/>
      <c r="L177" s="87">
        <v>1553.04</v>
      </c>
      <c r="M177" s="86"/>
      <c r="N177" s="86"/>
      <c r="O177" s="40"/>
      <c r="P177" s="40"/>
      <c r="Q177" s="40"/>
      <c r="R177" s="40"/>
      <c r="S177" s="40"/>
    </row>
    <row r="178" spans="1:19" ht="135" customHeight="1" x14ac:dyDescent="0.2">
      <c r="A178" s="41">
        <v>132</v>
      </c>
      <c r="B178" s="42" t="s">
        <v>1230</v>
      </c>
      <c r="C178" s="42" t="s">
        <v>1391</v>
      </c>
      <c r="D178" s="43">
        <v>2</v>
      </c>
      <c r="E178" s="44" t="s">
        <v>1228</v>
      </c>
      <c r="F178" s="44" t="s">
        <v>1227</v>
      </c>
      <c r="G178" s="44">
        <v>47.99</v>
      </c>
      <c r="H178" s="44" t="s">
        <v>1226</v>
      </c>
      <c r="I178" s="45">
        <v>1730.18</v>
      </c>
      <c r="J178" s="45">
        <v>285.36</v>
      </c>
      <c r="K178" s="45" t="s">
        <v>1225</v>
      </c>
      <c r="L178" s="45">
        <v>660.96</v>
      </c>
      <c r="M178" s="44" t="s">
        <v>1224</v>
      </c>
      <c r="N178" s="44" t="s">
        <v>1223</v>
      </c>
      <c r="O178" s="40"/>
      <c r="P178" s="40"/>
      <c r="Q178" s="40"/>
      <c r="R178" s="40"/>
      <c r="S178" s="40"/>
    </row>
    <row r="179" spans="1:19" ht="99" customHeight="1" x14ac:dyDescent="0.2">
      <c r="A179" s="41">
        <v>133</v>
      </c>
      <c r="B179" s="42" t="s">
        <v>1390</v>
      </c>
      <c r="C179" s="42" t="s">
        <v>1389</v>
      </c>
      <c r="D179" s="43" t="s">
        <v>1388</v>
      </c>
      <c r="E179" s="44">
        <v>45</v>
      </c>
      <c r="F179" s="44"/>
      <c r="G179" s="44">
        <v>45</v>
      </c>
      <c r="H179" s="44" t="s">
        <v>1387</v>
      </c>
      <c r="I179" s="45">
        <v>-639.58000000000004</v>
      </c>
      <c r="J179" s="45"/>
      <c r="K179" s="45"/>
      <c r="L179" s="45">
        <v>-639.58000000000004</v>
      </c>
      <c r="M179" s="44"/>
      <c r="N179" s="44"/>
      <c r="O179" s="40"/>
      <c r="P179" s="40"/>
      <c r="Q179" s="40"/>
      <c r="R179" s="40"/>
      <c r="S179" s="40"/>
    </row>
    <row r="180" spans="1:19" ht="48" x14ac:dyDescent="0.2">
      <c r="A180" s="83">
        <v>134</v>
      </c>
      <c r="B180" s="84" t="s">
        <v>1386</v>
      </c>
      <c r="C180" s="84" t="s">
        <v>1385</v>
      </c>
      <c r="D180" s="85">
        <v>2</v>
      </c>
      <c r="E180" s="86">
        <v>20.399999999999999</v>
      </c>
      <c r="F180" s="86"/>
      <c r="G180" s="86">
        <v>20.399999999999999</v>
      </c>
      <c r="H180" s="86" t="s">
        <v>1384</v>
      </c>
      <c r="I180" s="87">
        <v>210.12</v>
      </c>
      <c r="J180" s="87"/>
      <c r="K180" s="87"/>
      <c r="L180" s="87">
        <v>210.12</v>
      </c>
      <c r="M180" s="86"/>
      <c r="N180" s="86"/>
      <c r="O180" s="40"/>
      <c r="P180" s="40"/>
      <c r="Q180" s="40"/>
      <c r="R180" s="40"/>
      <c r="S180" s="40"/>
    </row>
    <row r="181" spans="1:19" ht="135.75" customHeight="1" x14ac:dyDescent="0.2">
      <c r="A181" s="41">
        <v>135</v>
      </c>
      <c r="B181" s="42" t="s">
        <v>1383</v>
      </c>
      <c r="C181" s="42" t="s">
        <v>1382</v>
      </c>
      <c r="D181" s="43">
        <v>14</v>
      </c>
      <c r="E181" s="44" t="s">
        <v>1381</v>
      </c>
      <c r="F181" s="44" t="s">
        <v>1380</v>
      </c>
      <c r="G181" s="44">
        <v>603.84</v>
      </c>
      <c r="H181" s="44" t="s">
        <v>1379</v>
      </c>
      <c r="I181" s="45">
        <v>249446.82</v>
      </c>
      <c r="J181" s="45">
        <v>30108.68</v>
      </c>
      <c r="K181" s="45" t="s">
        <v>1378</v>
      </c>
      <c r="L181" s="45">
        <v>68297.88</v>
      </c>
      <c r="M181" s="44" t="s">
        <v>1377</v>
      </c>
      <c r="N181" s="44" t="s">
        <v>1376</v>
      </c>
      <c r="O181" s="40"/>
      <c r="P181" s="40"/>
      <c r="Q181" s="40"/>
      <c r="R181" s="40"/>
      <c r="S181" s="40"/>
    </row>
    <row r="182" spans="1:19" ht="146.25" customHeight="1" x14ac:dyDescent="0.2">
      <c r="A182" s="41">
        <v>136</v>
      </c>
      <c r="B182" s="42" t="s">
        <v>1375</v>
      </c>
      <c r="C182" s="42" t="s">
        <v>1374</v>
      </c>
      <c r="D182" s="43" t="s">
        <v>1373</v>
      </c>
      <c r="E182" s="44">
        <v>905.71</v>
      </c>
      <c r="F182" s="44"/>
      <c r="G182" s="44">
        <v>905.71</v>
      </c>
      <c r="H182" s="44" t="s">
        <v>1372</v>
      </c>
      <c r="I182" s="45">
        <v>-64064.36</v>
      </c>
      <c r="J182" s="45"/>
      <c r="K182" s="45"/>
      <c r="L182" s="45">
        <v>-64064.36</v>
      </c>
      <c r="M182" s="44"/>
      <c r="N182" s="44"/>
      <c r="O182" s="40"/>
      <c r="P182" s="40"/>
      <c r="Q182" s="40"/>
      <c r="R182" s="40"/>
      <c r="S182" s="40"/>
    </row>
    <row r="183" spans="1:19" ht="147" customHeight="1" x14ac:dyDescent="0.2">
      <c r="A183" s="41">
        <v>137</v>
      </c>
      <c r="B183" s="42" t="s">
        <v>1371</v>
      </c>
      <c r="C183" s="42" t="s">
        <v>1370</v>
      </c>
      <c r="D183" s="43">
        <v>8.4</v>
      </c>
      <c r="E183" s="44">
        <v>921.9</v>
      </c>
      <c r="F183" s="44"/>
      <c r="G183" s="44">
        <v>921.9</v>
      </c>
      <c r="H183" s="44" t="s">
        <v>1369</v>
      </c>
      <c r="I183" s="45">
        <v>39673.120000000003</v>
      </c>
      <c r="J183" s="45"/>
      <c r="K183" s="45"/>
      <c r="L183" s="45">
        <v>39673.120000000003</v>
      </c>
      <c r="M183" s="44"/>
      <c r="N183" s="44"/>
      <c r="O183" s="40"/>
      <c r="P183" s="40"/>
      <c r="Q183" s="40"/>
      <c r="R183" s="40"/>
      <c r="S183" s="40"/>
    </row>
    <row r="184" spans="1:19" ht="132" x14ac:dyDescent="0.2">
      <c r="A184" s="41">
        <v>138</v>
      </c>
      <c r="B184" s="42" t="s">
        <v>1368</v>
      </c>
      <c r="C184" s="42" t="s">
        <v>1367</v>
      </c>
      <c r="D184" s="43">
        <v>8</v>
      </c>
      <c r="E184" s="44" t="s">
        <v>1366</v>
      </c>
      <c r="F184" s="44" t="s">
        <v>1365</v>
      </c>
      <c r="G184" s="44">
        <v>55.63</v>
      </c>
      <c r="H184" s="44" t="s">
        <v>1364</v>
      </c>
      <c r="I184" s="45">
        <v>18857.12</v>
      </c>
      <c r="J184" s="45">
        <v>5046.96</v>
      </c>
      <c r="K184" s="45" t="s">
        <v>1363</v>
      </c>
      <c r="L184" s="45">
        <v>1934.64</v>
      </c>
      <c r="M184" s="44" t="s">
        <v>1362</v>
      </c>
      <c r="N184" s="44" t="s">
        <v>1361</v>
      </c>
      <c r="O184" s="40"/>
      <c r="P184" s="40"/>
      <c r="Q184" s="40"/>
      <c r="R184" s="40"/>
      <c r="S184" s="40"/>
    </row>
    <row r="185" spans="1:19" ht="147" customHeight="1" x14ac:dyDescent="0.2">
      <c r="A185" s="41">
        <v>139</v>
      </c>
      <c r="B185" s="42" t="s">
        <v>1360</v>
      </c>
      <c r="C185" s="42" t="s">
        <v>1359</v>
      </c>
      <c r="D185" s="43" t="s">
        <v>1358</v>
      </c>
      <c r="E185" s="44">
        <v>112</v>
      </c>
      <c r="F185" s="44"/>
      <c r="G185" s="44">
        <v>112</v>
      </c>
      <c r="H185" s="44" t="s">
        <v>1357</v>
      </c>
      <c r="I185" s="45">
        <v>-1482.53</v>
      </c>
      <c r="J185" s="45"/>
      <c r="K185" s="45"/>
      <c r="L185" s="45">
        <v>-1482.53</v>
      </c>
      <c r="M185" s="44"/>
      <c r="N185" s="44"/>
      <c r="O185" s="40"/>
      <c r="P185" s="40"/>
      <c r="Q185" s="40"/>
      <c r="R185" s="40"/>
      <c r="S185" s="40"/>
    </row>
    <row r="186" spans="1:19" ht="147" customHeight="1" x14ac:dyDescent="0.2">
      <c r="A186" s="41">
        <v>140</v>
      </c>
      <c r="B186" s="42" t="s">
        <v>1356</v>
      </c>
      <c r="C186" s="42" t="s">
        <v>1355</v>
      </c>
      <c r="D186" s="43">
        <v>3.2</v>
      </c>
      <c r="E186" s="44">
        <v>158.63</v>
      </c>
      <c r="F186" s="44"/>
      <c r="G186" s="44">
        <v>158.63</v>
      </c>
      <c r="H186" s="44" t="s">
        <v>1354</v>
      </c>
      <c r="I186" s="45">
        <v>2041.18</v>
      </c>
      <c r="J186" s="45"/>
      <c r="K186" s="45"/>
      <c r="L186" s="45">
        <v>2041.18</v>
      </c>
      <c r="M186" s="44"/>
      <c r="N186" s="44"/>
      <c r="O186" s="40"/>
      <c r="P186" s="40"/>
      <c r="Q186" s="40"/>
      <c r="R186" s="40"/>
      <c r="S186" s="40"/>
    </row>
    <row r="187" spans="1:19" ht="132" x14ac:dyDescent="0.2">
      <c r="A187" s="41">
        <v>141</v>
      </c>
      <c r="B187" s="42" t="s">
        <v>1353</v>
      </c>
      <c r="C187" s="42" t="s">
        <v>1352</v>
      </c>
      <c r="D187" s="43">
        <v>10</v>
      </c>
      <c r="E187" s="44" t="s">
        <v>1351</v>
      </c>
      <c r="F187" s="44" t="s">
        <v>1350</v>
      </c>
      <c r="G187" s="44">
        <v>32.11</v>
      </c>
      <c r="H187" s="44" t="s">
        <v>1349</v>
      </c>
      <c r="I187" s="45">
        <v>14896.9</v>
      </c>
      <c r="J187" s="45">
        <v>4365</v>
      </c>
      <c r="K187" s="45" t="s">
        <v>1348</v>
      </c>
      <c r="L187" s="45">
        <v>1390.4</v>
      </c>
      <c r="M187" s="44" t="s">
        <v>1347</v>
      </c>
      <c r="N187" s="44" t="s">
        <v>1346</v>
      </c>
      <c r="O187" s="40"/>
      <c r="P187" s="40"/>
      <c r="Q187" s="40"/>
      <c r="R187" s="40"/>
      <c r="S187" s="40"/>
    </row>
    <row r="188" spans="1:19" ht="149.25" customHeight="1" x14ac:dyDescent="0.2">
      <c r="A188" s="41">
        <v>142</v>
      </c>
      <c r="B188" s="42" t="s">
        <v>1345</v>
      </c>
      <c r="C188" s="42" t="s">
        <v>1344</v>
      </c>
      <c r="D188" s="43" t="s">
        <v>1343</v>
      </c>
      <c r="E188" s="44">
        <v>67.650000000000006</v>
      </c>
      <c r="F188" s="44"/>
      <c r="G188" s="44">
        <v>67.650000000000006</v>
      </c>
      <c r="H188" s="44" t="s">
        <v>1342</v>
      </c>
      <c r="I188" s="45">
        <v>-1130.44</v>
      </c>
      <c r="J188" s="45"/>
      <c r="K188" s="45"/>
      <c r="L188" s="45">
        <v>-1130.44</v>
      </c>
      <c r="M188" s="44"/>
      <c r="N188" s="44"/>
      <c r="O188" s="40"/>
      <c r="P188" s="40"/>
      <c r="Q188" s="40"/>
      <c r="R188" s="40"/>
      <c r="S188" s="40"/>
    </row>
    <row r="189" spans="1:19" ht="135" customHeight="1" x14ac:dyDescent="0.2">
      <c r="A189" s="41">
        <v>143</v>
      </c>
      <c r="B189" s="42" t="s">
        <v>1341</v>
      </c>
      <c r="C189" s="42" t="s">
        <v>1340</v>
      </c>
      <c r="D189" s="43">
        <v>4</v>
      </c>
      <c r="E189" s="44">
        <v>95.61</v>
      </c>
      <c r="F189" s="44"/>
      <c r="G189" s="44">
        <v>95.61</v>
      </c>
      <c r="H189" s="44" t="s">
        <v>1339</v>
      </c>
      <c r="I189" s="45">
        <v>1503.56</v>
      </c>
      <c r="J189" s="45"/>
      <c r="K189" s="45"/>
      <c r="L189" s="45">
        <v>1503.56</v>
      </c>
      <c r="M189" s="44"/>
      <c r="N189" s="44"/>
      <c r="O189" s="40"/>
      <c r="P189" s="40"/>
      <c r="Q189" s="40"/>
      <c r="R189" s="40"/>
      <c r="S189" s="40"/>
    </row>
    <row r="190" spans="1:19" ht="132" x14ac:dyDescent="0.2">
      <c r="A190" s="41">
        <v>144</v>
      </c>
      <c r="B190" s="42" t="s">
        <v>1338</v>
      </c>
      <c r="C190" s="42" t="s">
        <v>1337</v>
      </c>
      <c r="D190" s="43">
        <v>4</v>
      </c>
      <c r="E190" s="44" t="s">
        <v>1336</v>
      </c>
      <c r="F190" s="44" t="s">
        <v>1335</v>
      </c>
      <c r="G190" s="44">
        <v>24.12</v>
      </c>
      <c r="H190" s="44" t="s">
        <v>1334</v>
      </c>
      <c r="I190" s="45">
        <v>4842.08</v>
      </c>
      <c r="J190" s="45">
        <v>1628.56</v>
      </c>
      <c r="K190" s="45" t="s">
        <v>1333</v>
      </c>
      <c r="L190" s="45">
        <v>402.96</v>
      </c>
      <c r="M190" s="44" t="s">
        <v>1332</v>
      </c>
      <c r="N190" s="44" t="s">
        <v>1331</v>
      </c>
      <c r="O190" s="40"/>
      <c r="P190" s="40"/>
      <c r="Q190" s="40"/>
      <c r="R190" s="40"/>
      <c r="S190" s="40"/>
    </row>
    <row r="191" spans="1:19" ht="138.75" customHeight="1" x14ac:dyDescent="0.2">
      <c r="A191" s="41">
        <v>145</v>
      </c>
      <c r="B191" s="42" t="s">
        <v>1330</v>
      </c>
      <c r="C191" s="42" t="s">
        <v>1329</v>
      </c>
      <c r="D191" s="43" t="s">
        <v>1328</v>
      </c>
      <c r="E191" s="44">
        <v>52</v>
      </c>
      <c r="F191" s="44"/>
      <c r="G191" s="44">
        <v>52</v>
      </c>
      <c r="H191" s="44" t="s">
        <v>1327</v>
      </c>
      <c r="I191" s="45">
        <v>-335.07</v>
      </c>
      <c r="J191" s="45"/>
      <c r="K191" s="45"/>
      <c r="L191" s="45">
        <v>-335.07</v>
      </c>
      <c r="M191" s="44"/>
      <c r="N191" s="44"/>
      <c r="O191" s="40"/>
      <c r="P191" s="40"/>
      <c r="Q191" s="40"/>
      <c r="R191" s="40"/>
      <c r="S191" s="40"/>
    </row>
    <row r="192" spans="1:19" ht="137.25" customHeight="1" x14ac:dyDescent="0.2">
      <c r="A192" s="47">
        <v>146</v>
      </c>
      <c r="B192" s="48" t="s">
        <v>1326</v>
      </c>
      <c r="C192" s="48" t="s">
        <v>1325</v>
      </c>
      <c r="D192" s="49">
        <v>1.6</v>
      </c>
      <c r="E192" s="50">
        <v>60.17</v>
      </c>
      <c r="F192" s="50"/>
      <c r="G192" s="50">
        <v>60.17</v>
      </c>
      <c r="H192" s="50" t="s">
        <v>1324</v>
      </c>
      <c r="I192" s="51">
        <v>363.41</v>
      </c>
      <c r="J192" s="51"/>
      <c r="K192" s="51"/>
      <c r="L192" s="51">
        <v>363.41</v>
      </c>
      <c r="M192" s="50"/>
      <c r="N192" s="50"/>
      <c r="O192" s="40"/>
      <c r="P192" s="40"/>
      <c r="Q192" s="40"/>
      <c r="R192" s="40"/>
      <c r="S192" s="40"/>
    </row>
    <row r="193" spans="1:19" ht="36" x14ac:dyDescent="0.2">
      <c r="A193" s="196" t="s">
        <v>40</v>
      </c>
      <c r="B193" s="197"/>
      <c r="C193" s="197"/>
      <c r="D193" s="197"/>
      <c r="E193" s="197"/>
      <c r="F193" s="197"/>
      <c r="G193" s="197"/>
      <c r="H193" s="197"/>
      <c r="I193" s="45">
        <v>693504.64</v>
      </c>
      <c r="J193" s="45">
        <v>70713.88</v>
      </c>
      <c r="K193" s="45" t="s">
        <v>1323</v>
      </c>
      <c r="L193" s="45">
        <v>391267.79</v>
      </c>
      <c r="M193" s="44"/>
      <c r="N193" s="44" t="s">
        <v>1321</v>
      </c>
      <c r="O193" s="40"/>
      <c r="P193" s="40"/>
      <c r="Q193" s="40"/>
      <c r="R193" s="40"/>
      <c r="S193" s="40"/>
    </row>
    <row r="194" spans="1:19" ht="12.75" x14ac:dyDescent="0.2">
      <c r="A194" s="196" t="s">
        <v>36</v>
      </c>
      <c r="B194" s="197"/>
      <c r="C194" s="197"/>
      <c r="D194" s="197"/>
      <c r="E194" s="197"/>
      <c r="F194" s="197"/>
      <c r="G194" s="197"/>
      <c r="H194" s="197"/>
      <c r="I194" s="45">
        <v>131663.28</v>
      </c>
      <c r="J194" s="45"/>
      <c r="K194" s="45"/>
      <c r="L194" s="45"/>
      <c r="M194" s="44"/>
      <c r="N194" s="44"/>
      <c r="O194" s="40"/>
      <c r="P194" s="40"/>
      <c r="Q194" s="40"/>
      <c r="R194" s="40"/>
      <c r="S194" s="40"/>
    </row>
    <row r="195" spans="1:19" ht="12.75" x14ac:dyDescent="0.2">
      <c r="A195" s="196" t="s">
        <v>35</v>
      </c>
      <c r="B195" s="197"/>
      <c r="C195" s="197"/>
      <c r="D195" s="197"/>
      <c r="E195" s="197"/>
      <c r="F195" s="197"/>
      <c r="G195" s="197"/>
      <c r="H195" s="197"/>
      <c r="I195" s="45">
        <v>84217.05</v>
      </c>
      <c r="J195" s="45"/>
      <c r="K195" s="45"/>
      <c r="L195" s="45"/>
      <c r="M195" s="44"/>
      <c r="N195" s="44"/>
      <c r="O195" s="40"/>
      <c r="P195" s="40"/>
      <c r="Q195" s="40"/>
      <c r="R195" s="40"/>
      <c r="S195" s="40"/>
    </row>
    <row r="196" spans="1:19" ht="36" x14ac:dyDescent="0.2">
      <c r="A196" s="200" t="s">
        <v>1322</v>
      </c>
      <c r="B196" s="145"/>
      <c r="C196" s="145"/>
      <c r="D196" s="145"/>
      <c r="E196" s="145"/>
      <c r="F196" s="145"/>
      <c r="G196" s="145"/>
      <c r="H196" s="145"/>
      <c r="I196" s="59">
        <v>909384.97</v>
      </c>
      <c r="J196" s="59"/>
      <c r="K196" s="59"/>
      <c r="L196" s="59"/>
      <c r="M196" s="60"/>
      <c r="N196" s="60" t="s">
        <v>1321</v>
      </c>
      <c r="O196" s="40"/>
      <c r="P196" s="40"/>
      <c r="Q196" s="40"/>
      <c r="R196" s="40"/>
      <c r="S196" s="40"/>
    </row>
    <row r="197" spans="1:19" ht="12.75" x14ac:dyDescent="0.2">
      <c r="A197" s="201" t="s">
        <v>295</v>
      </c>
      <c r="B197" s="202"/>
      <c r="C197" s="202"/>
      <c r="D197" s="202"/>
      <c r="E197" s="202"/>
      <c r="F197" s="202"/>
      <c r="G197" s="202"/>
      <c r="H197" s="202"/>
      <c r="I197" s="89">
        <v>337141.5</v>
      </c>
      <c r="J197" s="89"/>
      <c r="K197" s="89"/>
      <c r="L197" s="89"/>
      <c r="M197" s="88"/>
      <c r="N197" s="88"/>
      <c r="O197" s="40"/>
      <c r="P197" s="40"/>
      <c r="Q197" s="40"/>
      <c r="R197" s="40"/>
      <c r="S197" s="40"/>
    </row>
    <row r="198" spans="1:19" ht="17.850000000000001" customHeight="1" x14ac:dyDescent="0.2">
      <c r="A198" s="144" t="s">
        <v>1320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40"/>
      <c r="P198" s="40"/>
      <c r="Q198" s="40"/>
      <c r="R198" s="40"/>
      <c r="S198" s="40"/>
    </row>
    <row r="199" spans="1:19" ht="180" x14ac:dyDescent="0.2">
      <c r="A199" s="41">
        <v>147</v>
      </c>
      <c r="B199" s="42" t="s">
        <v>1303</v>
      </c>
      <c r="C199" s="42" t="s">
        <v>1319</v>
      </c>
      <c r="D199" s="43">
        <v>4</v>
      </c>
      <c r="E199" s="44" t="s">
        <v>1301</v>
      </c>
      <c r="F199" s="44">
        <v>3.01</v>
      </c>
      <c r="G199" s="44"/>
      <c r="H199" s="44" t="s">
        <v>1300</v>
      </c>
      <c r="I199" s="45">
        <v>1062.92</v>
      </c>
      <c r="J199" s="45">
        <v>927.64</v>
      </c>
      <c r="K199" s="45">
        <v>135.28</v>
      </c>
      <c r="L199" s="45"/>
      <c r="M199" s="44">
        <v>1.5801000000000001</v>
      </c>
      <c r="N199" s="44">
        <v>6.32</v>
      </c>
      <c r="O199" s="40"/>
      <c r="P199" s="40"/>
      <c r="Q199" s="40"/>
      <c r="R199" s="40"/>
      <c r="S199" s="40"/>
    </row>
    <row r="200" spans="1:19" ht="180" x14ac:dyDescent="0.2">
      <c r="A200" s="41">
        <v>148</v>
      </c>
      <c r="B200" s="42" t="s">
        <v>1230</v>
      </c>
      <c r="C200" s="42" t="s">
        <v>1318</v>
      </c>
      <c r="D200" s="43">
        <v>16</v>
      </c>
      <c r="E200" s="44" t="s">
        <v>1317</v>
      </c>
      <c r="F200" s="44" t="s">
        <v>1316</v>
      </c>
      <c r="G200" s="44"/>
      <c r="H200" s="44" t="s">
        <v>1226</v>
      </c>
      <c r="I200" s="45">
        <v>5132.16</v>
      </c>
      <c r="J200" s="45">
        <v>1369.76</v>
      </c>
      <c r="K200" s="45" t="s">
        <v>1315</v>
      </c>
      <c r="L200" s="45"/>
      <c r="M200" s="44" t="s">
        <v>1314</v>
      </c>
      <c r="N200" s="44" t="s">
        <v>1313</v>
      </c>
      <c r="O200" s="40"/>
      <c r="P200" s="40"/>
      <c r="Q200" s="40"/>
      <c r="R200" s="40"/>
      <c r="S200" s="40"/>
    </row>
    <row r="201" spans="1:19" ht="180" x14ac:dyDescent="0.2">
      <c r="A201" s="41">
        <v>149</v>
      </c>
      <c r="B201" s="42" t="s">
        <v>1303</v>
      </c>
      <c r="C201" s="42" t="s">
        <v>1312</v>
      </c>
      <c r="D201" s="43">
        <v>2</v>
      </c>
      <c r="E201" s="44" t="s">
        <v>1301</v>
      </c>
      <c r="F201" s="44">
        <v>3.01</v>
      </c>
      <c r="G201" s="44"/>
      <c r="H201" s="44" t="s">
        <v>1300</v>
      </c>
      <c r="I201" s="45">
        <v>531.46</v>
      </c>
      <c r="J201" s="45">
        <v>463.82</v>
      </c>
      <c r="K201" s="45">
        <v>67.64</v>
      </c>
      <c r="L201" s="45"/>
      <c r="M201" s="44">
        <v>1.5801000000000001</v>
      </c>
      <c r="N201" s="44">
        <v>3.16</v>
      </c>
      <c r="O201" s="40"/>
      <c r="P201" s="40"/>
      <c r="Q201" s="40"/>
      <c r="R201" s="40"/>
      <c r="S201" s="40"/>
    </row>
    <row r="202" spans="1:19" ht="180" x14ac:dyDescent="0.2">
      <c r="A202" s="41">
        <v>150</v>
      </c>
      <c r="B202" s="42" t="s">
        <v>1311</v>
      </c>
      <c r="C202" s="42" t="s">
        <v>1310</v>
      </c>
      <c r="D202" s="43">
        <v>4</v>
      </c>
      <c r="E202" s="44" t="s">
        <v>1309</v>
      </c>
      <c r="F202" s="44" t="s">
        <v>1308</v>
      </c>
      <c r="G202" s="44"/>
      <c r="H202" s="44" t="s">
        <v>1307</v>
      </c>
      <c r="I202" s="45">
        <v>1103.4000000000001</v>
      </c>
      <c r="J202" s="45">
        <v>259.27999999999997</v>
      </c>
      <c r="K202" s="45" t="s">
        <v>1306</v>
      </c>
      <c r="L202" s="45"/>
      <c r="M202" s="44" t="s">
        <v>1305</v>
      </c>
      <c r="N202" s="44" t="s">
        <v>1304</v>
      </c>
      <c r="O202" s="40"/>
      <c r="P202" s="40"/>
      <c r="Q202" s="40"/>
      <c r="R202" s="40"/>
      <c r="S202" s="40"/>
    </row>
    <row r="203" spans="1:19" ht="180" x14ac:dyDescent="0.2">
      <c r="A203" s="41">
        <v>151</v>
      </c>
      <c r="B203" s="42" t="s">
        <v>1303</v>
      </c>
      <c r="C203" s="42" t="s">
        <v>1302</v>
      </c>
      <c r="D203" s="43">
        <v>4</v>
      </c>
      <c r="E203" s="44" t="s">
        <v>1301</v>
      </c>
      <c r="F203" s="44">
        <v>3.01</v>
      </c>
      <c r="G203" s="44"/>
      <c r="H203" s="44" t="s">
        <v>1300</v>
      </c>
      <c r="I203" s="45">
        <v>1062.92</v>
      </c>
      <c r="J203" s="45">
        <v>927.64</v>
      </c>
      <c r="K203" s="45">
        <v>135.28</v>
      </c>
      <c r="L203" s="45"/>
      <c r="M203" s="44">
        <v>1.5801000000000001</v>
      </c>
      <c r="N203" s="44">
        <v>6.32</v>
      </c>
      <c r="O203" s="40"/>
      <c r="P203" s="40"/>
      <c r="Q203" s="40"/>
      <c r="R203" s="40"/>
      <c r="S203" s="40"/>
    </row>
    <row r="204" spans="1:19" ht="180" x14ac:dyDescent="0.2">
      <c r="A204" s="41">
        <v>152</v>
      </c>
      <c r="B204" s="42" t="s">
        <v>1299</v>
      </c>
      <c r="C204" s="42" t="s">
        <v>1298</v>
      </c>
      <c r="D204" s="43">
        <v>6</v>
      </c>
      <c r="E204" s="44" t="s">
        <v>1297</v>
      </c>
      <c r="F204" s="44"/>
      <c r="G204" s="44"/>
      <c r="H204" s="44" t="s">
        <v>1296</v>
      </c>
      <c r="I204" s="45">
        <v>642.36</v>
      </c>
      <c r="J204" s="45">
        <v>642.36</v>
      </c>
      <c r="K204" s="45"/>
      <c r="L204" s="45"/>
      <c r="M204" s="44">
        <v>0.73829999999999996</v>
      </c>
      <c r="N204" s="44">
        <v>4.43</v>
      </c>
      <c r="O204" s="40"/>
      <c r="P204" s="40"/>
      <c r="Q204" s="40"/>
      <c r="R204" s="40"/>
      <c r="S204" s="40"/>
    </row>
    <row r="205" spans="1:19" ht="180" x14ac:dyDescent="0.2">
      <c r="A205" s="41">
        <v>153</v>
      </c>
      <c r="B205" s="42" t="s">
        <v>1295</v>
      </c>
      <c r="C205" s="42" t="s">
        <v>1294</v>
      </c>
      <c r="D205" s="43">
        <v>6</v>
      </c>
      <c r="E205" s="44" t="s">
        <v>1293</v>
      </c>
      <c r="F205" s="44"/>
      <c r="G205" s="44"/>
      <c r="H205" s="44" t="s">
        <v>1292</v>
      </c>
      <c r="I205" s="45">
        <v>504.3</v>
      </c>
      <c r="J205" s="45">
        <v>504.3</v>
      </c>
      <c r="K205" s="45"/>
      <c r="L205" s="45"/>
      <c r="M205" s="44">
        <v>0.5796</v>
      </c>
      <c r="N205" s="44">
        <v>3.48</v>
      </c>
      <c r="O205" s="40"/>
      <c r="P205" s="40"/>
      <c r="Q205" s="40"/>
      <c r="R205" s="40"/>
      <c r="S205" s="40"/>
    </row>
    <row r="206" spans="1:19" ht="192" x14ac:dyDescent="0.2">
      <c r="A206" s="41">
        <v>154</v>
      </c>
      <c r="B206" s="42" t="s">
        <v>1291</v>
      </c>
      <c r="C206" s="42" t="s">
        <v>1290</v>
      </c>
      <c r="D206" s="43" t="s">
        <v>1289</v>
      </c>
      <c r="E206" s="44" t="s">
        <v>1288</v>
      </c>
      <c r="F206" s="44" t="s">
        <v>1287</v>
      </c>
      <c r="G206" s="44"/>
      <c r="H206" s="44" t="s">
        <v>1286</v>
      </c>
      <c r="I206" s="45">
        <v>11355.33</v>
      </c>
      <c r="J206" s="45">
        <v>5108.9399999999996</v>
      </c>
      <c r="K206" s="45" t="s">
        <v>1285</v>
      </c>
      <c r="L206" s="45"/>
      <c r="M206" s="44" t="s">
        <v>1284</v>
      </c>
      <c r="N206" s="44" t="s">
        <v>1283</v>
      </c>
      <c r="O206" s="40"/>
      <c r="P206" s="40"/>
      <c r="Q206" s="40"/>
      <c r="R206" s="40"/>
      <c r="S206" s="40"/>
    </row>
    <row r="207" spans="1:19" ht="192" x14ac:dyDescent="0.2">
      <c r="A207" s="41">
        <v>155</v>
      </c>
      <c r="B207" s="42" t="s">
        <v>1282</v>
      </c>
      <c r="C207" s="42" t="s">
        <v>1281</v>
      </c>
      <c r="D207" s="43" t="s">
        <v>1280</v>
      </c>
      <c r="E207" s="44" t="s">
        <v>1279</v>
      </c>
      <c r="F207" s="44" t="s">
        <v>1278</v>
      </c>
      <c r="G207" s="44"/>
      <c r="H207" s="44" t="s">
        <v>1277</v>
      </c>
      <c r="I207" s="45">
        <v>3909.36</v>
      </c>
      <c r="J207" s="45">
        <v>1776.24</v>
      </c>
      <c r="K207" s="45" t="s">
        <v>1276</v>
      </c>
      <c r="L207" s="45"/>
      <c r="M207" s="44" t="s">
        <v>1275</v>
      </c>
      <c r="N207" s="44" t="s">
        <v>1274</v>
      </c>
      <c r="O207" s="40"/>
      <c r="P207" s="40"/>
      <c r="Q207" s="40"/>
      <c r="R207" s="40"/>
      <c r="S207" s="40"/>
    </row>
    <row r="208" spans="1:19" ht="180" x14ac:dyDescent="0.2">
      <c r="A208" s="41">
        <v>156</v>
      </c>
      <c r="B208" s="42" t="s">
        <v>1273</v>
      </c>
      <c r="C208" s="42" t="s">
        <v>1272</v>
      </c>
      <c r="D208" s="43" t="s">
        <v>1271</v>
      </c>
      <c r="E208" s="44" t="s">
        <v>1270</v>
      </c>
      <c r="F208" s="44" t="s">
        <v>1269</v>
      </c>
      <c r="G208" s="44"/>
      <c r="H208" s="44" t="s">
        <v>1268</v>
      </c>
      <c r="I208" s="45">
        <v>283.5</v>
      </c>
      <c r="J208" s="45">
        <v>218</v>
      </c>
      <c r="K208" s="45" t="s">
        <v>1267</v>
      </c>
      <c r="L208" s="45"/>
      <c r="M208" s="44" t="s">
        <v>1266</v>
      </c>
      <c r="N208" s="44" t="s">
        <v>1265</v>
      </c>
      <c r="O208" s="40"/>
      <c r="P208" s="40"/>
      <c r="Q208" s="40"/>
      <c r="R208" s="40"/>
      <c r="S208" s="40"/>
    </row>
    <row r="209" spans="1:19" ht="192" x14ac:dyDescent="0.2">
      <c r="A209" s="41">
        <v>157</v>
      </c>
      <c r="B209" s="42" t="s">
        <v>1264</v>
      </c>
      <c r="C209" s="42" t="s">
        <v>1263</v>
      </c>
      <c r="D209" s="43" t="s">
        <v>1262</v>
      </c>
      <c r="E209" s="44" t="s">
        <v>1261</v>
      </c>
      <c r="F209" s="44" t="s">
        <v>1260</v>
      </c>
      <c r="G209" s="44"/>
      <c r="H209" s="44" t="s">
        <v>1259</v>
      </c>
      <c r="I209" s="45">
        <v>307.91000000000003</v>
      </c>
      <c r="J209" s="45">
        <v>139.62</v>
      </c>
      <c r="K209" s="45" t="s">
        <v>1258</v>
      </c>
      <c r="L209" s="45"/>
      <c r="M209" s="44" t="s">
        <v>1257</v>
      </c>
      <c r="N209" s="44" t="s">
        <v>1256</v>
      </c>
      <c r="O209" s="40"/>
      <c r="P209" s="40"/>
      <c r="Q209" s="40"/>
      <c r="R209" s="40"/>
      <c r="S209" s="40"/>
    </row>
    <row r="210" spans="1:19" ht="180" x14ac:dyDescent="0.2">
      <c r="A210" s="41">
        <v>158</v>
      </c>
      <c r="B210" s="42" t="s">
        <v>1255</v>
      </c>
      <c r="C210" s="42" t="s">
        <v>1254</v>
      </c>
      <c r="D210" s="43" t="s">
        <v>1253</v>
      </c>
      <c r="E210" s="44" t="s">
        <v>1252</v>
      </c>
      <c r="F210" s="44" t="s">
        <v>1251</v>
      </c>
      <c r="G210" s="44"/>
      <c r="H210" s="44" t="s">
        <v>1250</v>
      </c>
      <c r="I210" s="45">
        <v>6930.39</v>
      </c>
      <c r="J210" s="45">
        <v>2803.77</v>
      </c>
      <c r="K210" s="45" t="s">
        <v>1249</v>
      </c>
      <c r="L210" s="45"/>
      <c r="M210" s="44" t="s">
        <v>1248</v>
      </c>
      <c r="N210" s="44" t="s">
        <v>1247</v>
      </c>
      <c r="O210" s="40"/>
      <c r="P210" s="40"/>
      <c r="Q210" s="40"/>
      <c r="R210" s="40"/>
      <c r="S210" s="40"/>
    </row>
    <row r="211" spans="1:19" ht="180" x14ac:dyDescent="0.2">
      <c r="A211" s="41">
        <v>159</v>
      </c>
      <c r="B211" s="42" t="s">
        <v>1246</v>
      </c>
      <c r="C211" s="42" t="s">
        <v>1245</v>
      </c>
      <c r="D211" s="43">
        <v>4</v>
      </c>
      <c r="E211" s="44" t="s">
        <v>1244</v>
      </c>
      <c r="F211" s="44" t="s">
        <v>1243</v>
      </c>
      <c r="G211" s="44"/>
      <c r="H211" s="44" t="s">
        <v>1242</v>
      </c>
      <c r="I211" s="45">
        <v>16353.72</v>
      </c>
      <c r="J211" s="45">
        <v>1917.6</v>
      </c>
      <c r="K211" s="45" t="s">
        <v>1241</v>
      </c>
      <c r="L211" s="45"/>
      <c r="M211" s="44" t="s">
        <v>1240</v>
      </c>
      <c r="N211" s="44" t="s">
        <v>1239</v>
      </c>
      <c r="O211" s="40"/>
      <c r="P211" s="40"/>
      <c r="Q211" s="40"/>
      <c r="R211" s="40"/>
      <c r="S211" s="40"/>
    </row>
    <row r="212" spans="1:19" ht="180" x14ac:dyDescent="0.2">
      <c r="A212" s="41">
        <v>160</v>
      </c>
      <c r="B212" s="42" t="s">
        <v>1238</v>
      </c>
      <c r="C212" s="42" t="s">
        <v>1237</v>
      </c>
      <c r="D212" s="43">
        <v>4</v>
      </c>
      <c r="E212" s="44" t="s">
        <v>1236</v>
      </c>
      <c r="F212" s="44" t="s">
        <v>1235</v>
      </c>
      <c r="G212" s="44"/>
      <c r="H212" s="44" t="s">
        <v>1234</v>
      </c>
      <c r="I212" s="45">
        <v>1910.52</v>
      </c>
      <c r="J212" s="45">
        <v>508.76</v>
      </c>
      <c r="K212" s="45" t="s">
        <v>1233</v>
      </c>
      <c r="L212" s="45"/>
      <c r="M212" s="44" t="s">
        <v>1232</v>
      </c>
      <c r="N212" s="44" t="s">
        <v>1231</v>
      </c>
      <c r="O212" s="40"/>
      <c r="P212" s="40"/>
      <c r="Q212" s="40"/>
      <c r="R212" s="40"/>
      <c r="S212" s="40"/>
    </row>
    <row r="213" spans="1:19" ht="132" x14ac:dyDescent="0.2">
      <c r="A213" s="47">
        <v>161</v>
      </c>
      <c r="B213" s="48" t="s">
        <v>1230</v>
      </c>
      <c r="C213" s="48" t="s">
        <v>1229</v>
      </c>
      <c r="D213" s="49">
        <v>2</v>
      </c>
      <c r="E213" s="50" t="s">
        <v>1228</v>
      </c>
      <c r="F213" s="50" t="s">
        <v>1227</v>
      </c>
      <c r="G213" s="50">
        <v>47.99</v>
      </c>
      <c r="H213" s="50" t="s">
        <v>1226</v>
      </c>
      <c r="I213" s="51">
        <v>1730.18</v>
      </c>
      <c r="J213" s="51">
        <v>285.36</v>
      </c>
      <c r="K213" s="51" t="s">
        <v>1225</v>
      </c>
      <c r="L213" s="51">
        <v>660.96</v>
      </c>
      <c r="M213" s="50" t="s">
        <v>1224</v>
      </c>
      <c r="N213" s="50" t="s">
        <v>1223</v>
      </c>
      <c r="O213" s="40"/>
      <c r="P213" s="40"/>
      <c r="Q213" s="40"/>
      <c r="R213" s="40"/>
      <c r="S213" s="40"/>
    </row>
    <row r="214" spans="1:19" ht="36" x14ac:dyDescent="0.2">
      <c r="A214" s="196" t="s">
        <v>40</v>
      </c>
      <c r="B214" s="197"/>
      <c r="C214" s="197"/>
      <c r="D214" s="197"/>
      <c r="E214" s="197"/>
      <c r="F214" s="197"/>
      <c r="G214" s="197"/>
      <c r="H214" s="197"/>
      <c r="I214" s="45">
        <v>52820.43</v>
      </c>
      <c r="J214" s="45">
        <v>17853.09</v>
      </c>
      <c r="K214" s="45" t="s">
        <v>1222</v>
      </c>
      <c r="L214" s="45">
        <v>660.96</v>
      </c>
      <c r="M214" s="44"/>
      <c r="N214" s="44" t="s">
        <v>1220</v>
      </c>
      <c r="O214" s="40"/>
      <c r="P214" s="40"/>
      <c r="Q214" s="40"/>
      <c r="R214" s="40"/>
      <c r="S214" s="40"/>
    </row>
    <row r="215" spans="1:19" ht="12.75" x14ac:dyDescent="0.2">
      <c r="A215" s="196" t="s">
        <v>36</v>
      </c>
      <c r="B215" s="197"/>
      <c r="C215" s="197"/>
      <c r="D215" s="197"/>
      <c r="E215" s="197"/>
      <c r="F215" s="197"/>
      <c r="G215" s="197"/>
      <c r="H215" s="197"/>
      <c r="I215" s="45">
        <v>27681.67</v>
      </c>
      <c r="J215" s="45"/>
      <c r="K215" s="45"/>
      <c r="L215" s="45"/>
      <c r="M215" s="44"/>
      <c r="N215" s="44"/>
      <c r="O215" s="40"/>
      <c r="P215" s="40"/>
      <c r="Q215" s="40"/>
      <c r="R215" s="40"/>
      <c r="S215" s="40"/>
    </row>
    <row r="216" spans="1:19" ht="12.75" x14ac:dyDescent="0.2">
      <c r="A216" s="196" t="s">
        <v>35</v>
      </c>
      <c r="B216" s="197"/>
      <c r="C216" s="197"/>
      <c r="D216" s="197"/>
      <c r="E216" s="197"/>
      <c r="F216" s="197"/>
      <c r="G216" s="197"/>
      <c r="H216" s="197"/>
      <c r="I216" s="45">
        <v>17706.29</v>
      </c>
      <c r="J216" s="45"/>
      <c r="K216" s="45"/>
      <c r="L216" s="45"/>
      <c r="M216" s="44"/>
      <c r="N216" s="44"/>
      <c r="O216" s="40"/>
      <c r="P216" s="40"/>
      <c r="Q216" s="40"/>
      <c r="R216" s="40"/>
      <c r="S216" s="40"/>
    </row>
    <row r="217" spans="1:19" ht="36" x14ac:dyDescent="0.2">
      <c r="A217" s="198" t="s">
        <v>1221</v>
      </c>
      <c r="B217" s="199"/>
      <c r="C217" s="199"/>
      <c r="D217" s="199"/>
      <c r="E217" s="199"/>
      <c r="F217" s="199"/>
      <c r="G217" s="199"/>
      <c r="H217" s="199"/>
      <c r="I217" s="52">
        <v>98208.39</v>
      </c>
      <c r="J217" s="52"/>
      <c r="K217" s="52"/>
      <c r="L217" s="52"/>
      <c r="M217" s="53"/>
      <c r="N217" s="53" t="s">
        <v>1220</v>
      </c>
      <c r="O217" s="40"/>
      <c r="P217" s="40"/>
      <c r="Q217" s="40"/>
      <c r="R217" s="40"/>
      <c r="S217" s="40"/>
    </row>
    <row r="218" spans="1:19" ht="36" x14ac:dyDescent="0.2">
      <c r="A218" s="136" t="s">
        <v>38</v>
      </c>
      <c r="B218" s="137"/>
      <c r="C218" s="137"/>
      <c r="D218" s="137"/>
      <c r="E218" s="137"/>
      <c r="F218" s="137"/>
      <c r="G218" s="137"/>
      <c r="H218" s="137"/>
      <c r="I218" s="54">
        <v>8114968.6299999999</v>
      </c>
      <c r="J218" s="54">
        <v>408722.24</v>
      </c>
      <c r="K218" s="54" t="s">
        <v>1219</v>
      </c>
      <c r="L218" s="54">
        <v>6991031.2000000002</v>
      </c>
      <c r="M218" s="55"/>
      <c r="N218" s="55" t="s">
        <v>1217</v>
      </c>
      <c r="O218" s="40"/>
      <c r="P218" s="40"/>
      <c r="Q218" s="40"/>
      <c r="R218" s="40"/>
      <c r="S218" s="40"/>
    </row>
    <row r="219" spans="1:19" ht="12.75" x14ac:dyDescent="0.2">
      <c r="A219" s="136" t="s">
        <v>36</v>
      </c>
      <c r="B219" s="137"/>
      <c r="C219" s="137"/>
      <c r="D219" s="137"/>
      <c r="E219" s="137"/>
      <c r="F219" s="137"/>
      <c r="G219" s="137"/>
      <c r="H219" s="137"/>
      <c r="I219" s="54">
        <v>557241.55000000005</v>
      </c>
      <c r="J219" s="54"/>
      <c r="K219" s="54"/>
      <c r="L219" s="54"/>
      <c r="M219" s="55"/>
      <c r="N219" s="55"/>
      <c r="O219" s="40"/>
      <c r="P219" s="40"/>
      <c r="Q219" s="40"/>
      <c r="R219" s="40"/>
      <c r="S219" s="40"/>
    </row>
    <row r="220" spans="1:19" ht="12.75" x14ac:dyDescent="0.2">
      <c r="A220" s="136" t="s">
        <v>35</v>
      </c>
      <c r="B220" s="137"/>
      <c r="C220" s="137"/>
      <c r="D220" s="137"/>
      <c r="E220" s="137"/>
      <c r="F220" s="137"/>
      <c r="G220" s="137"/>
      <c r="H220" s="137"/>
      <c r="I220" s="54">
        <v>359721.3</v>
      </c>
      <c r="J220" s="54"/>
      <c r="K220" s="54"/>
      <c r="L220" s="54"/>
      <c r="M220" s="55"/>
      <c r="N220" s="55"/>
      <c r="O220" s="40"/>
      <c r="P220" s="40"/>
      <c r="Q220" s="40"/>
      <c r="R220" s="40"/>
      <c r="S220" s="40"/>
    </row>
    <row r="221" spans="1:19" ht="12.75" x14ac:dyDescent="0.2">
      <c r="A221" s="138" t="s">
        <v>34</v>
      </c>
      <c r="B221" s="139"/>
      <c r="C221" s="139"/>
      <c r="D221" s="139"/>
      <c r="E221" s="139"/>
      <c r="F221" s="139"/>
      <c r="G221" s="139"/>
      <c r="H221" s="139"/>
      <c r="I221" s="56"/>
      <c r="J221" s="56"/>
      <c r="K221" s="56"/>
      <c r="L221" s="56"/>
      <c r="M221" s="57"/>
      <c r="N221" s="57"/>
      <c r="O221" s="40"/>
      <c r="P221" s="40"/>
      <c r="Q221" s="40"/>
      <c r="R221" s="40"/>
      <c r="S221" s="40"/>
    </row>
    <row r="222" spans="1:19" ht="36" x14ac:dyDescent="0.2">
      <c r="A222" s="136" t="s">
        <v>33</v>
      </c>
      <c r="B222" s="137"/>
      <c r="C222" s="137"/>
      <c r="D222" s="137"/>
      <c r="E222" s="137"/>
      <c r="F222" s="137"/>
      <c r="G222" s="137"/>
      <c r="H222" s="137"/>
      <c r="I222" s="54">
        <v>8936051.1400000006</v>
      </c>
      <c r="J222" s="54"/>
      <c r="K222" s="54"/>
      <c r="L222" s="54"/>
      <c r="M222" s="55"/>
      <c r="N222" s="55" t="s">
        <v>1218</v>
      </c>
      <c r="O222" s="40"/>
      <c r="P222" s="40"/>
      <c r="Q222" s="40"/>
      <c r="R222" s="40"/>
      <c r="S222" s="40"/>
    </row>
    <row r="223" spans="1:19" ht="12.75" x14ac:dyDescent="0.2">
      <c r="A223" s="136" t="s">
        <v>31</v>
      </c>
      <c r="B223" s="137"/>
      <c r="C223" s="137"/>
      <c r="D223" s="137"/>
      <c r="E223" s="137"/>
      <c r="F223" s="137"/>
      <c r="G223" s="137"/>
      <c r="H223" s="137"/>
      <c r="I223" s="54">
        <v>95880.34</v>
      </c>
      <c r="J223" s="54"/>
      <c r="K223" s="54"/>
      <c r="L223" s="54"/>
      <c r="M223" s="55"/>
      <c r="N223" s="55">
        <v>241.5</v>
      </c>
      <c r="O223" s="40"/>
      <c r="P223" s="40"/>
      <c r="Q223" s="40"/>
      <c r="R223" s="40"/>
      <c r="S223" s="40"/>
    </row>
    <row r="224" spans="1:19" s="97" customFormat="1" ht="36" x14ac:dyDescent="0.2">
      <c r="A224" s="140" t="s">
        <v>29</v>
      </c>
      <c r="B224" s="141"/>
      <c r="C224" s="141"/>
      <c r="D224" s="141"/>
      <c r="E224" s="141"/>
      <c r="F224" s="141"/>
      <c r="G224" s="141"/>
      <c r="H224" s="141"/>
      <c r="I224" s="94">
        <v>9031931.4800000004</v>
      </c>
      <c r="J224" s="94"/>
      <c r="K224" s="94"/>
      <c r="L224" s="94"/>
      <c r="M224" s="95"/>
      <c r="N224" s="95" t="s">
        <v>1217</v>
      </c>
      <c r="O224" s="96"/>
      <c r="P224" s="96"/>
      <c r="Q224" s="96"/>
      <c r="R224" s="96"/>
      <c r="S224" s="96"/>
    </row>
    <row r="225" spans="1:19" ht="12.75" x14ac:dyDescent="0.2">
      <c r="A225" s="136" t="s">
        <v>28</v>
      </c>
      <c r="B225" s="137"/>
      <c r="C225" s="137"/>
      <c r="D225" s="137"/>
      <c r="E225" s="137"/>
      <c r="F225" s="137"/>
      <c r="G225" s="137"/>
      <c r="H225" s="137"/>
      <c r="I225" s="54"/>
      <c r="J225" s="54"/>
      <c r="K225" s="54"/>
      <c r="L225" s="54"/>
      <c r="M225" s="55"/>
      <c r="N225" s="55"/>
      <c r="O225" s="40"/>
      <c r="P225" s="40"/>
      <c r="Q225" s="40"/>
      <c r="R225" s="40"/>
      <c r="S225" s="40"/>
    </row>
    <row r="226" spans="1:19" ht="12.75" x14ac:dyDescent="0.2">
      <c r="A226" s="136" t="s">
        <v>27</v>
      </c>
      <c r="B226" s="137"/>
      <c r="C226" s="137"/>
      <c r="D226" s="137"/>
      <c r="E226" s="137"/>
      <c r="F226" s="137"/>
      <c r="G226" s="137"/>
      <c r="H226" s="137"/>
      <c r="I226" s="54">
        <v>6991031.2000000002</v>
      </c>
      <c r="J226" s="54"/>
      <c r="K226" s="54"/>
      <c r="L226" s="54"/>
      <c r="M226" s="55"/>
      <c r="N226" s="55"/>
      <c r="O226" s="40"/>
      <c r="P226" s="40"/>
      <c r="Q226" s="40"/>
      <c r="R226" s="40"/>
      <c r="S226" s="40"/>
    </row>
    <row r="227" spans="1:19" ht="12.75" x14ac:dyDescent="0.2">
      <c r="A227" s="136" t="s">
        <v>26</v>
      </c>
      <c r="B227" s="137"/>
      <c r="C227" s="137"/>
      <c r="D227" s="137"/>
      <c r="E227" s="137"/>
      <c r="F227" s="137"/>
      <c r="G227" s="137"/>
      <c r="H227" s="137"/>
      <c r="I227" s="54">
        <v>715215.19</v>
      </c>
      <c r="J227" s="54"/>
      <c r="K227" s="54"/>
      <c r="L227" s="54"/>
      <c r="M227" s="55"/>
      <c r="N227" s="55"/>
      <c r="O227" s="40"/>
      <c r="P227" s="40"/>
      <c r="Q227" s="40"/>
      <c r="R227" s="40"/>
      <c r="S227" s="40"/>
    </row>
    <row r="228" spans="1:19" ht="12.75" x14ac:dyDescent="0.2">
      <c r="A228" s="136" t="s">
        <v>25</v>
      </c>
      <c r="B228" s="137"/>
      <c r="C228" s="137"/>
      <c r="D228" s="137"/>
      <c r="E228" s="137"/>
      <c r="F228" s="137"/>
      <c r="G228" s="137"/>
      <c r="H228" s="137"/>
      <c r="I228" s="54">
        <v>537385.19999999995</v>
      </c>
      <c r="J228" s="54"/>
      <c r="K228" s="54"/>
      <c r="L228" s="54"/>
      <c r="M228" s="55"/>
      <c r="N228" s="55"/>
      <c r="O228" s="40"/>
      <c r="P228" s="40"/>
      <c r="Q228" s="40"/>
      <c r="R228" s="40"/>
      <c r="S228" s="40"/>
    </row>
    <row r="229" spans="1:19" ht="12.75" x14ac:dyDescent="0.2">
      <c r="A229" s="136" t="s">
        <v>24</v>
      </c>
      <c r="B229" s="137"/>
      <c r="C229" s="137"/>
      <c r="D229" s="137"/>
      <c r="E229" s="137"/>
      <c r="F229" s="137"/>
      <c r="G229" s="137"/>
      <c r="H229" s="137"/>
      <c r="I229" s="54">
        <v>557241.55000000005</v>
      </c>
      <c r="J229" s="54"/>
      <c r="K229" s="54"/>
      <c r="L229" s="54"/>
      <c r="M229" s="55"/>
      <c r="N229" s="55"/>
      <c r="O229" s="40"/>
      <c r="P229" s="40"/>
      <c r="Q229" s="40"/>
      <c r="R229" s="40"/>
      <c r="S229" s="40"/>
    </row>
    <row r="230" spans="1:19" ht="12.75" x14ac:dyDescent="0.2">
      <c r="A230" s="136" t="s">
        <v>23</v>
      </c>
      <c r="B230" s="137"/>
      <c r="C230" s="137"/>
      <c r="D230" s="137"/>
      <c r="E230" s="137"/>
      <c r="F230" s="137"/>
      <c r="G230" s="137"/>
      <c r="H230" s="137"/>
      <c r="I230" s="54">
        <v>359721.3</v>
      </c>
      <c r="J230" s="54"/>
      <c r="K230" s="54"/>
      <c r="L230" s="54"/>
      <c r="M230" s="55"/>
      <c r="N230" s="55"/>
      <c r="O230" s="40"/>
      <c r="P230" s="40"/>
      <c r="Q230" s="40"/>
      <c r="R230" s="40"/>
      <c r="S230" s="40"/>
    </row>
    <row r="231" spans="1:19" ht="12.75" x14ac:dyDescent="0.2">
      <c r="A231" s="136" t="s">
        <v>22</v>
      </c>
      <c r="B231" s="137"/>
      <c r="C231" s="137"/>
      <c r="D231" s="137"/>
      <c r="E231" s="137"/>
      <c r="F231" s="137"/>
      <c r="G231" s="137"/>
      <c r="H231" s="137"/>
      <c r="I231" s="54">
        <v>1625747.67</v>
      </c>
      <c r="J231" s="54"/>
      <c r="K231" s="54"/>
      <c r="L231" s="54"/>
      <c r="M231" s="55"/>
      <c r="N231" s="55"/>
      <c r="O231" s="40"/>
      <c r="P231" s="40"/>
      <c r="Q231" s="40"/>
      <c r="R231" s="40"/>
      <c r="S231" s="40"/>
    </row>
    <row r="232" spans="1:19" ht="36" x14ac:dyDescent="0.2">
      <c r="A232" s="138" t="s">
        <v>21</v>
      </c>
      <c r="B232" s="139"/>
      <c r="C232" s="139"/>
      <c r="D232" s="139"/>
      <c r="E232" s="139"/>
      <c r="F232" s="139"/>
      <c r="G232" s="139"/>
      <c r="H232" s="139"/>
      <c r="I232" s="56">
        <v>10657679.15</v>
      </c>
      <c r="J232" s="56"/>
      <c r="K232" s="56"/>
      <c r="L232" s="56"/>
      <c r="M232" s="57"/>
      <c r="N232" s="57" t="s">
        <v>1217</v>
      </c>
      <c r="O232" s="40"/>
      <c r="P232" s="40"/>
      <c r="Q232" s="40"/>
      <c r="R232" s="40"/>
      <c r="S232" s="40"/>
    </row>
    <row r="233" spans="1:19" s="97" customFormat="1" ht="12.75" x14ac:dyDescent="0.2">
      <c r="A233" s="140" t="s">
        <v>295</v>
      </c>
      <c r="B233" s="141"/>
      <c r="C233" s="141"/>
      <c r="D233" s="141"/>
      <c r="E233" s="141"/>
      <c r="F233" s="141"/>
      <c r="G233" s="141"/>
      <c r="H233" s="141"/>
      <c r="I233" s="94">
        <v>6818442.7300000004</v>
      </c>
      <c r="J233" s="94"/>
      <c r="K233" s="94"/>
      <c r="L233" s="94"/>
      <c r="M233" s="95"/>
      <c r="N233" s="95"/>
      <c r="O233" s="96"/>
      <c r="P233" s="96"/>
      <c r="Q233" s="96"/>
      <c r="R233" s="96"/>
      <c r="S233" s="96"/>
    </row>
  </sheetData>
  <mergeCells count="79"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  <mergeCell ref="B7:M7"/>
    <mergeCell ref="B13:M13"/>
    <mergeCell ref="B14:M14"/>
    <mergeCell ref="B8:M8"/>
    <mergeCell ref="B10:M10"/>
    <mergeCell ref="I12:J12"/>
    <mergeCell ref="G12:H12"/>
    <mergeCell ref="A92:H92"/>
    <mergeCell ref="A93:H93"/>
    <mergeCell ref="A94:N94"/>
    <mergeCell ref="A109:H109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A29:N29"/>
    <mergeCell ref="A86:N86"/>
    <mergeCell ref="A89:H89"/>
    <mergeCell ref="A90:H90"/>
    <mergeCell ref="A91:H91"/>
    <mergeCell ref="A110:H110"/>
    <mergeCell ref="A111:H111"/>
    <mergeCell ref="A198:N198"/>
    <mergeCell ref="A113:N113"/>
    <mergeCell ref="A123:H123"/>
    <mergeCell ref="A124:H124"/>
    <mergeCell ref="A125:H125"/>
    <mergeCell ref="A126:H126"/>
    <mergeCell ref="A127:N127"/>
    <mergeCell ref="A193:H193"/>
    <mergeCell ref="A112:H112"/>
    <mergeCell ref="A194:H194"/>
    <mergeCell ref="A195:H195"/>
    <mergeCell ref="A196:H196"/>
    <mergeCell ref="A197:H197"/>
    <mergeCell ref="A225:H225"/>
    <mergeCell ref="A214:H214"/>
    <mergeCell ref="A215:H215"/>
    <mergeCell ref="A216:H216"/>
    <mergeCell ref="A217:H217"/>
    <mergeCell ref="A218:H218"/>
    <mergeCell ref="A224:H224"/>
    <mergeCell ref="A219:H219"/>
    <mergeCell ref="A220:H220"/>
    <mergeCell ref="A221:H221"/>
    <mergeCell ref="A222:H222"/>
    <mergeCell ref="A223:H223"/>
    <mergeCell ref="A232:H232"/>
    <mergeCell ref="A233:H233"/>
    <mergeCell ref="A226:H226"/>
    <mergeCell ref="A227:H227"/>
    <mergeCell ref="A228:H228"/>
    <mergeCell ref="A229:H229"/>
    <mergeCell ref="A230:H230"/>
    <mergeCell ref="A231:H231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1.1.56-16-6</vt:lpstr>
      <vt:lpstr>СОДК</vt:lpstr>
      <vt:lpstr>КЖ</vt:lpstr>
      <vt:lpstr>ПОС</vt:lpstr>
      <vt:lpstr>ТС</vt:lpstr>
      <vt:lpstr>'1.1.56-16-6'!Заголовки_для_печати</vt:lpstr>
      <vt:lpstr>КЖ!Заголовки_для_печати</vt:lpstr>
      <vt:lpstr>ПОС!Заголовки_для_печати</vt:lpstr>
      <vt:lpstr>СОДК!Заголовки_для_печати</vt:lpstr>
      <vt:lpstr>ТС!Заголовки_для_печати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V. Kovtunova</dc:creator>
  <cp:lastModifiedBy>Маркина Г.А.</cp:lastModifiedBy>
  <cp:lastPrinted>2017-01-23T09:27:39Z</cp:lastPrinted>
  <dcterms:created xsi:type="dcterms:W3CDTF">2002-03-25T05:35:56Z</dcterms:created>
  <dcterms:modified xsi:type="dcterms:W3CDTF">2017-01-23T09:27:49Z</dcterms:modified>
</cp:coreProperties>
</file>